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TC\Documents\KLTC Files\Kirton in Lindsey Town Council\Finance\In Year Accounts\Finance Reports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154" i="1" l="1"/>
  <c r="F152" i="1"/>
  <c r="E107" i="1"/>
  <c r="E113" i="1" s="1"/>
  <c r="F113" i="1" s="1"/>
  <c r="F107" i="1" l="1"/>
  <c r="F51" i="1"/>
  <c r="E54" i="1"/>
  <c r="E39" i="1"/>
  <c r="E28" i="1"/>
  <c r="F17" i="1"/>
  <c r="F13" i="1"/>
  <c r="F9" i="1"/>
  <c r="F111" i="1"/>
  <c r="F26" i="1"/>
  <c r="F141" i="1" l="1"/>
  <c r="E158" i="1" l="1"/>
  <c r="F158" i="1" s="1"/>
  <c r="E156" i="1"/>
  <c r="E154" i="1"/>
  <c r="E150" i="1"/>
  <c r="F150" i="1" s="1"/>
  <c r="E147" i="1"/>
  <c r="F147" i="1" s="1"/>
  <c r="E146" i="1"/>
  <c r="F146" i="1" s="1"/>
  <c r="F80" i="1"/>
  <c r="E136" i="1"/>
  <c r="F136" i="1" s="1"/>
  <c r="E89" i="1"/>
  <c r="E94" i="1" s="1"/>
  <c r="F86" i="1"/>
  <c r="E73" i="1"/>
  <c r="F73" i="1" s="1"/>
  <c r="F65" i="1"/>
  <c r="E22" i="1"/>
  <c r="F22" i="1" s="1"/>
  <c r="F21" i="1"/>
  <c r="F18" i="1"/>
  <c r="F12" i="1"/>
  <c r="F11" i="1"/>
  <c r="F10" i="1"/>
  <c r="F7" i="1"/>
  <c r="F6" i="1"/>
  <c r="F5" i="1"/>
  <c r="E152" i="1" l="1"/>
  <c r="F89" i="1"/>
  <c r="E30" i="1"/>
  <c r="F156" i="1"/>
  <c r="C111" i="1"/>
  <c r="C78" i="1"/>
  <c r="F30" i="1" l="1"/>
  <c r="E145" i="1"/>
  <c r="C136" i="1"/>
  <c r="C125" i="1"/>
  <c r="C156" i="1" s="1"/>
  <c r="F121" i="1"/>
  <c r="C107" i="1"/>
  <c r="C113" i="1" s="1"/>
  <c r="C154" i="1" s="1"/>
  <c r="C92" i="1"/>
  <c r="C89" i="1"/>
  <c r="C73" i="1"/>
  <c r="C80" i="1" s="1"/>
  <c r="C54" i="1"/>
  <c r="C59" i="1" s="1"/>
  <c r="C147" i="1" s="1"/>
  <c r="F54" i="1"/>
  <c r="C39" i="1"/>
  <c r="C46" i="1" s="1"/>
  <c r="C146" i="1" s="1"/>
  <c r="F39" i="1"/>
  <c r="F46" i="1" s="1"/>
  <c r="C28" i="1"/>
  <c r="C22" i="1"/>
  <c r="F145" i="1" l="1"/>
  <c r="E148" i="1"/>
  <c r="C150" i="1"/>
  <c r="C141" i="1"/>
  <c r="C30" i="1"/>
  <c r="C94" i="1"/>
  <c r="C152" i="1" s="1"/>
  <c r="F148" i="1" l="1"/>
  <c r="E162" i="1"/>
  <c r="E165" i="1" s="1"/>
  <c r="C145" i="1"/>
  <c r="C158" i="1"/>
  <c r="C148" i="1" l="1"/>
  <c r="F162" i="1" l="1"/>
  <c r="C162" i="1"/>
</calcChain>
</file>

<file path=xl/sharedStrings.xml><?xml version="1.0" encoding="utf-8"?>
<sst xmlns="http://schemas.openxmlformats.org/spreadsheetml/2006/main" count="192" uniqueCount="102">
  <si>
    <t>ADMINISTRATION AND RESOURCES</t>
  </si>
  <si>
    <t>CODE</t>
  </si>
  <si>
    <t>Description</t>
  </si>
  <si>
    <t>Variance</t>
  </si>
  <si>
    <t>Comments</t>
  </si>
  <si>
    <t>Administration</t>
  </si>
  <si>
    <t>Expenditure</t>
  </si>
  <si>
    <t>Salaries Staff</t>
  </si>
  <si>
    <t>Staff Expenses</t>
  </si>
  <si>
    <t>Training Staff</t>
  </si>
  <si>
    <t>Licences/Permissions</t>
  </si>
  <si>
    <t>Stationery/Consumables</t>
  </si>
  <si>
    <t>Office and Meeting Room Hire</t>
  </si>
  <si>
    <t>Telephone/Broadband etc</t>
  </si>
  <si>
    <t>Memberships/Subscriptions</t>
  </si>
  <si>
    <t>Audit Costs</t>
  </si>
  <si>
    <t>Conference Expenses</t>
  </si>
  <si>
    <t>Insurance</t>
  </si>
  <si>
    <t>Maintenance</t>
  </si>
  <si>
    <t>Water Rates</t>
  </si>
  <si>
    <t>Electricity</t>
  </si>
  <si>
    <t>Software and Website</t>
  </si>
  <si>
    <t>Sundry Admin</t>
  </si>
  <si>
    <t>VAT</t>
  </si>
  <si>
    <t>Sub Total</t>
  </si>
  <si>
    <t>Income</t>
  </si>
  <si>
    <t>Income Other</t>
  </si>
  <si>
    <t>Bank Interest</t>
  </si>
  <si>
    <t>VAT Refund</t>
  </si>
  <si>
    <t>Unpaid Cheques written off</t>
  </si>
  <si>
    <t>TOTAL</t>
  </si>
  <si>
    <t>Grants and Donations</t>
  </si>
  <si>
    <t>S137 Grants</t>
  </si>
  <si>
    <t>S133 Grants</t>
  </si>
  <si>
    <t>Grant Funding</t>
  </si>
  <si>
    <t>Donations</t>
  </si>
  <si>
    <t>Democratic Expenses</t>
  </si>
  <si>
    <t>Members Expenses</t>
  </si>
  <si>
    <t>Members Training</t>
  </si>
  <si>
    <t>Election Expenses</t>
  </si>
  <si>
    <t>Open Spaces</t>
  </si>
  <si>
    <t>Open Spaces Contract</t>
  </si>
  <si>
    <t>Floral and Planting</t>
  </si>
  <si>
    <t>Waste / Cleansing</t>
  </si>
  <si>
    <t>Play Area Maintenance</t>
  </si>
  <si>
    <t>War Memorial</t>
  </si>
  <si>
    <t>Sundry Environment</t>
  </si>
  <si>
    <t>Kirton in Bloom Expense</t>
  </si>
  <si>
    <t>Play Area Refurbishment</t>
  </si>
  <si>
    <t>Sponsorship</t>
  </si>
  <si>
    <t>Grants</t>
  </si>
  <si>
    <t>Burial Grounds</t>
  </si>
  <si>
    <t>Trade Waste</t>
  </si>
  <si>
    <t>Maintenance Works</t>
  </si>
  <si>
    <t>Cemetery costs general</t>
  </si>
  <si>
    <t>Cemetery Fees</t>
  </si>
  <si>
    <t>Total</t>
  </si>
  <si>
    <t xml:space="preserve">S144 Promoting Kirton </t>
  </si>
  <si>
    <t>Summer Gala Expenses</t>
  </si>
  <si>
    <t>Lights Installation/Maintenance</t>
  </si>
  <si>
    <t>Market Stall Hire</t>
  </si>
  <si>
    <t>Equipment Hire</t>
  </si>
  <si>
    <t>Entertainers' Fees</t>
  </si>
  <si>
    <t>Christmas Trees</t>
  </si>
  <si>
    <t>Sundry PK Expenses</t>
  </si>
  <si>
    <t>Event Fees</t>
  </si>
  <si>
    <t>Event Donations</t>
  </si>
  <si>
    <t>Public Services</t>
  </si>
  <si>
    <t>Kirton Klipper</t>
  </si>
  <si>
    <t>Kirton Klipper Expenses</t>
  </si>
  <si>
    <t>NLC provided funding for Klipper</t>
  </si>
  <si>
    <t>Project Manager Fees</t>
  </si>
  <si>
    <t>Civic</t>
  </si>
  <si>
    <t>Mayoral Allowance</t>
  </si>
  <si>
    <t>Civic Service Expenses</t>
  </si>
  <si>
    <t>Civic Dinner Expenses</t>
  </si>
  <si>
    <t>Misc Civic Expenses</t>
  </si>
  <si>
    <t>Civic Dinner Ticket Sales</t>
  </si>
  <si>
    <t>SUMMARY</t>
  </si>
  <si>
    <t>Code</t>
  </si>
  <si>
    <t>Administration and Salary</t>
  </si>
  <si>
    <t>S137 and Donations</t>
  </si>
  <si>
    <t>S144 Promoting Kirton</t>
  </si>
  <si>
    <t>Transfer from Reserve</t>
  </si>
  <si>
    <t>PRECEPT</t>
  </si>
  <si>
    <t>Actual 14-15</t>
  </si>
  <si>
    <t>Budget 15-16</t>
  </si>
  <si>
    <t>YTD 15-16</t>
  </si>
  <si>
    <t>S137Community Pot</t>
  </si>
  <si>
    <t>Actual 14/15</t>
  </si>
  <si>
    <t>373.87</t>
  </si>
  <si>
    <t xml:space="preserve">Nett Surplus/Deficit </t>
  </si>
  <si>
    <t>Remaining</t>
  </si>
  <si>
    <t>ERNLLCA14-15 fee paid in 13-14</t>
  </si>
  <si>
    <t>Civic Service 12.04.15,paid 15/16</t>
  </si>
  <si>
    <t>-23.22</t>
  </si>
  <si>
    <t>(Precept 87,500, CT Grant 7,166)</t>
  </si>
  <si>
    <t>£35.69 refund due, paid twice in error</t>
  </si>
  <si>
    <t>SS paid twice, £50 refund received</t>
  </si>
  <si>
    <t>business rates</t>
  </si>
  <si>
    <t>new computer</t>
  </si>
  <si>
    <t>1307.74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</si>
</sst>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3" fontId="1" fillId="0" borderId="3" xfId="0" applyNumberFormat="1" applyFont="1" applyFill="1" applyBorder="1" applyAlignment="1">
      <alignment horizontal="left"/>
    </xf>
    <xf numFmtId="3" fontId="1" fillId="0" borderId="4" xfId="0" applyNumberFormat="1" applyFont="1" applyFill="1" applyBorder="1" applyAlignment="1">
      <alignment horizontal="left"/>
    </xf>
    <xf numFmtId="3" fontId="1" fillId="0" borderId="5" xfId="0" applyNumberFormat="1" applyFont="1" applyFill="1" applyBorder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0" borderId="7" xfId="0" applyFont="1" applyFill="1" applyBorder="1"/>
    <xf numFmtId="3" fontId="1" fillId="0" borderId="8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/>
    <xf numFmtId="3" fontId="1" fillId="0" borderId="1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0" fontId="1" fillId="0" borderId="10" xfId="0" applyFont="1" applyFill="1" applyBorder="1"/>
    <xf numFmtId="0" fontId="2" fillId="0" borderId="11" xfId="0" applyFont="1" applyFill="1" applyBorder="1"/>
    <xf numFmtId="43" fontId="2" fillId="0" borderId="12" xfId="0" applyNumberFormat="1" applyFont="1" applyFill="1" applyBorder="1" applyAlignment="1">
      <alignment horizontal="right"/>
    </xf>
    <xf numFmtId="43" fontId="2" fillId="0" borderId="13" xfId="0" applyNumberFormat="1" applyFont="1" applyFill="1" applyBorder="1" applyAlignment="1">
      <alignment horizontal="right"/>
    </xf>
    <xf numFmtId="43" fontId="2" fillId="0" borderId="14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43" fontId="1" fillId="0" borderId="16" xfId="0" applyNumberFormat="1" applyFont="1" applyFill="1" applyBorder="1" applyAlignment="1">
      <alignment horizontal="right"/>
    </xf>
    <xf numFmtId="43" fontId="1" fillId="0" borderId="17" xfId="0" applyNumberFormat="1" applyFont="1" applyFill="1" applyBorder="1" applyAlignment="1">
      <alignment horizontal="right"/>
    </xf>
    <xf numFmtId="44" fontId="1" fillId="0" borderId="8" xfId="0" applyNumberFormat="1" applyFont="1" applyFill="1" applyBorder="1" applyAlignment="1">
      <alignment horizontal="right"/>
    </xf>
    <xf numFmtId="44" fontId="1" fillId="0" borderId="9" xfId="0" applyNumberFormat="1" applyFont="1" applyFill="1" applyBorder="1" applyAlignment="1">
      <alignment horizontal="right"/>
    </xf>
    <xf numFmtId="49" fontId="2" fillId="0" borderId="13" xfId="0" applyNumberFormat="1" applyFont="1" applyFill="1" applyBorder="1" applyAlignment="1">
      <alignment horizontal="right"/>
    </xf>
    <xf numFmtId="43" fontId="2" fillId="0" borderId="15" xfId="0" applyNumberFormat="1" applyFont="1" applyFill="1" applyBorder="1" applyAlignment="1">
      <alignment horizontal="right"/>
    </xf>
    <xf numFmtId="43" fontId="1" fillId="0" borderId="8" xfId="0" applyNumberFormat="1" applyFont="1" applyFill="1" applyBorder="1" applyAlignment="1">
      <alignment horizontal="right"/>
    </xf>
    <xf numFmtId="43" fontId="1" fillId="0" borderId="9" xfId="0" applyNumberFormat="1" applyFont="1" applyFill="1" applyBorder="1" applyAlignment="1">
      <alignment horizontal="right"/>
    </xf>
    <xf numFmtId="43" fontId="1" fillId="0" borderId="18" xfId="0" applyNumberFormat="1" applyFont="1" applyBorder="1" applyAlignment="1">
      <alignment horizontal="right"/>
    </xf>
    <xf numFmtId="43" fontId="1" fillId="0" borderId="18" xfId="0" applyNumberFormat="1" applyFont="1" applyFill="1" applyBorder="1" applyAlignment="1">
      <alignment horizontal="right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right"/>
    </xf>
    <xf numFmtId="44" fontId="1" fillId="0" borderId="22" xfId="0" applyNumberFormat="1" applyFont="1" applyFill="1" applyBorder="1" applyAlignment="1">
      <alignment horizontal="right"/>
    </xf>
    <xf numFmtId="44" fontId="1" fillId="0" borderId="23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0" borderId="11" xfId="0" applyFont="1" applyFill="1" applyBorder="1"/>
    <xf numFmtId="43" fontId="3" fillId="0" borderId="8" xfId="0" applyNumberFormat="1" applyFont="1" applyFill="1" applyBorder="1" applyAlignment="1">
      <alignment horizontal="right"/>
    </xf>
    <xf numFmtId="43" fontId="3" fillId="0" borderId="9" xfId="0" applyNumberFormat="1" applyFont="1" applyFill="1" applyBorder="1" applyAlignment="1">
      <alignment horizontal="right"/>
    </xf>
    <xf numFmtId="0" fontId="1" fillId="0" borderId="10" xfId="0" applyFont="1" applyBorder="1"/>
    <xf numFmtId="43" fontId="1" fillId="0" borderId="19" xfId="0" applyNumberFormat="1" applyFont="1" applyBorder="1" applyAlignment="1">
      <alignment horizontal="right"/>
    </xf>
    <xf numFmtId="0" fontId="1" fillId="0" borderId="24" xfId="0" applyFont="1" applyBorder="1"/>
    <xf numFmtId="0" fontId="3" fillId="0" borderId="25" xfId="0" applyFont="1" applyBorder="1"/>
    <xf numFmtId="3" fontId="3" fillId="0" borderId="22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43" fontId="1" fillId="0" borderId="26" xfId="0" applyNumberFormat="1" applyFont="1" applyFill="1" applyBorder="1" applyAlignment="1">
      <alignment horizontal="right"/>
    </xf>
    <xf numFmtId="43" fontId="1" fillId="0" borderId="27" xfId="0" applyNumberFormat="1" applyFont="1" applyFill="1" applyBorder="1" applyAlignment="1">
      <alignment horizontal="right"/>
    </xf>
    <xf numFmtId="43" fontId="1" fillId="0" borderId="28" xfId="0" applyNumberFormat="1" applyFont="1" applyBorder="1" applyAlignment="1">
      <alignment horizontal="right"/>
    </xf>
    <xf numFmtId="43" fontId="1" fillId="0" borderId="29" xfId="0" applyNumberFormat="1" applyFont="1" applyBorder="1" applyAlignment="1">
      <alignment horizontal="right"/>
    </xf>
    <xf numFmtId="3" fontId="1" fillId="0" borderId="3" xfId="0" applyNumberFormat="1" applyFont="1" applyFill="1" applyBorder="1" applyAlignment="1"/>
    <xf numFmtId="3" fontId="1" fillId="0" borderId="4" xfId="0" applyNumberFormat="1" applyFont="1" applyFill="1" applyBorder="1" applyAlignment="1"/>
    <xf numFmtId="0" fontId="5" fillId="3" borderId="6" xfId="0" applyFont="1" applyFill="1" applyBorder="1"/>
    <xf numFmtId="0" fontId="5" fillId="0" borderId="7" xfId="0" applyFont="1" applyFill="1" applyBorder="1"/>
    <xf numFmtId="3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11" xfId="0" applyFont="1" applyFill="1" applyBorder="1"/>
    <xf numFmtId="3" fontId="5" fillId="0" borderId="12" xfId="0" applyNumberFormat="1" applyFont="1" applyFill="1" applyBorder="1" applyAlignment="1">
      <alignment horizontal="center"/>
    </xf>
    <xf numFmtId="3" fontId="5" fillId="0" borderId="13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/>
    </xf>
    <xf numFmtId="0" fontId="6" fillId="0" borderId="11" xfId="0" applyFont="1" applyFill="1" applyBorder="1"/>
    <xf numFmtId="43" fontId="6" fillId="0" borderId="12" xfId="0" applyNumberFormat="1" applyFont="1" applyFill="1" applyBorder="1"/>
    <xf numFmtId="43" fontId="6" fillId="0" borderId="13" xfId="0" applyNumberFormat="1" applyFont="1" applyFill="1" applyBorder="1"/>
    <xf numFmtId="43" fontId="6" fillId="0" borderId="14" xfId="0" applyNumberFormat="1" applyFont="1" applyFill="1" applyBorder="1"/>
    <xf numFmtId="43" fontId="6" fillId="0" borderId="15" xfId="0" applyNumberFormat="1" applyFont="1" applyFill="1" applyBorder="1"/>
    <xf numFmtId="43" fontId="1" fillId="0" borderId="5" xfId="0" applyNumberFormat="1" applyFont="1" applyFill="1" applyBorder="1" applyAlignment="1">
      <alignment horizontal="right"/>
    </xf>
    <xf numFmtId="43" fontId="1" fillId="0" borderId="30" xfId="0" applyNumberFormat="1" applyFont="1" applyFill="1" applyBorder="1" applyAlignment="1">
      <alignment horizontal="right"/>
    </xf>
    <xf numFmtId="0" fontId="1" fillId="4" borderId="31" xfId="0" applyFont="1" applyFill="1" applyBorder="1"/>
    <xf numFmtId="0" fontId="3" fillId="4" borderId="32" xfId="0" applyFont="1" applyFill="1" applyBorder="1"/>
    <xf numFmtId="3" fontId="3" fillId="4" borderId="33" xfId="0" applyNumberFormat="1" applyFont="1" applyFill="1" applyBorder="1" applyAlignment="1">
      <alignment horizontal="right"/>
    </xf>
    <xf numFmtId="3" fontId="3" fillId="4" borderId="34" xfId="0" applyNumberFormat="1" applyFont="1" applyFill="1" applyBorder="1" applyAlignment="1">
      <alignment horizontal="right"/>
    </xf>
    <xf numFmtId="0" fontId="8" fillId="0" borderId="25" xfId="0" applyFont="1" applyBorder="1"/>
    <xf numFmtId="3" fontId="8" fillId="0" borderId="35" xfId="0" applyNumberFormat="1" applyFont="1" applyBorder="1" applyAlignment="1"/>
    <xf numFmtId="3" fontId="8" fillId="0" borderId="36" xfId="0" applyNumberFormat="1" applyFont="1" applyBorder="1" applyAlignment="1"/>
    <xf numFmtId="0" fontId="1" fillId="4" borderId="6" xfId="0" applyFont="1" applyFill="1" applyBorder="1"/>
    <xf numFmtId="0" fontId="3" fillId="0" borderId="7" xfId="0" applyFont="1" applyBorder="1"/>
    <xf numFmtId="3" fontId="3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3" fillId="0" borderId="11" xfId="0" applyFont="1" applyBorder="1"/>
    <xf numFmtId="3" fontId="3" fillId="0" borderId="37" xfId="0" applyNumberFormat="1" applyFont="1" applyBorder="1" applyAlignment="1">
      <alignment horizontal="right"/>
    </xf>
    <xf numFmtId="3" fontId="3" fillId="0" borderId="38" xfId="0" applyNumberFormat="1" applyFont="1" applyBorder="1" applyAlignment="1">
      <alignment horizontal="right"/>
    </xf>
    <xf numFmtId="43" fontId="3" fillId="0" borderId="37" xfId="0" applyNumberFormat="1" applyFont="1" applyBorder="1" applyAlignment="1">
      <alignment horizontal="right"/>
    </xf>
    <xf numFmtId="43" fontId="3" fillId="0" borderId="38" xfId="0" applyNumberFormat="1" applyFont="1" applyBorder="1" applyAlignment="1">
      <alignment horizontal="right"/>
    </xf>
    <xf numFmtId="43" fontId="3" fillId="0" borderId="39" xfId="0" applyNumberFormat="1" applyFont="1" applyBorder="1" applyAlignment="1">
      <alignment horizontal="right"/>
    </xf>
    <xf numFmtId="43" fontId="3" fillId="0" borderId="40" xfId="0" applyNumberFormat="1" applyFont="1" applyBorder="1" applyAlignment="1">
      <alignment horizontal="right"/>
    </xf>
    <xf numFmtId="0" fontId="8" fillId="0" borderId="11" xfId="0" applyFont="1" applyBorder="1" applyAlignment="1">
      <alignment horizontal="left" indent="14"/>
    </xf>
    <xf numFmtId="43" fontId="8" fillId="0" borderId="16" xfId="0" applyNumberFormat="1" applyFont="1" applyBorder="1" applyAlignment="1">
      <alignment horizontal="right"/>
    </xf>
    <xf numFmtId="43" fontId="8" fillId="0" borderId="41" xfId="0" applyNumberFormat="1" applyFont="1" applyBorder="1" applyAlignment="1">
      <alignment horizontal="right"/>
    </xf>
    <xf numFmtId="43" fontId="8" fillId="0" borderId="42" xfId="0" applyNumberFormat="1" applyFont="1" applyBorder="1" applyAlignment="1">
      <alignment horizontal="right"/>
    </xf>
    <xf numFmtId="43" fontId="3" fillId="0" borderId="26" xfId="0" applyNumberFormat="1" applyFont="1" applyBorder="1" applyAlignment="1">
      <alignment horizontal="right"/>
    </xf>
    <xf numFmtId="43" fontId="3" fillId="0" borderId="27" xfId="0" applyNumberFormat="1" applyFont="1" applyBorder="1" applyAlignment="1">
      <alignment horizontal="right"/>
    </xf>
    <xf numFmtId="43" fontId="2" fillId="0" borderId="39" xfId="0" applyNumberFormat="1" applyFont="1" applyBorder="1" applyAlignment="1">
      <alignment horizontal="right"/>
    </xf>
    <xf numFmtId="43" fontId="1" fillId="0" borderId="41" xfId="0" applyNumberFormat="1" applyFont="1" applyBorder="1" applyAlignment="1">
      <alignment horizontal="right"/>
    </xf>
    <xf numFmtId="43" fontId="1" fillId="0" borderId="26" xfId="0" applyNumberFormat="1" applyFont="1" applyBorder="1" applyAlignment="1">
      <alignment horizontal="right"/>
    </xf>
    <xf numFmtId="43" fontId="8" fillId="0" borderId="27" xfId="0" applyNumberFormat="1" applyFont="1" applyBorder="1" applyAlignment="1">
      <alignment horizontal="right"/>
    </xf>
    <xf numFmtId="0" fontId="8" fillId="0" borderId="11" xfId="0" applyFont="1" applyBorder="1" applyAlignment="1">
      <alignment horizontal="left" indent="17"/>
    </xf>
    <xf numFmtId="43" fontId="8" fillId="0" borderId="18" xfId="0" applyNumberFormat="1" applyFont="1" applyBorder="1" applyAlignment="1">
      <alignment horizontal="right"/>
    </xf>
    <xf numFmtId="0" fontId="5" fillId="0" borderId="24" xfId="0" applyFont="1" applyFill="1" applyBorder="1"/>
    <xf numFmtId="0" fontId="3" fillId="0" borderId="25" xfId="0" applyFont="1" applyBorder="1" applyAlignment="1">
      <alignment horizontal="left" indent="17"/>
    </xf>
    <xf numFmtId="3" fontId="3" fillId="0" borderId="43" xfId="0" applyNumberFormat="1" applyFont="1" applyBorder="1" applyAlignment="1">
      <alignment horizontal="right"/>
    </xf>
    <xf numFmtId="3" fontId="3" fillId="0" borderId="44" xfId="0" applyNumberFormat="1" applyFont="1" applyBorder="1" applyAlignment="1">
      <alignment horizontal="right"/>
    </xf>
    <xf numFmtId="0" fontId="5" fillId="5" borderId="1" xfId="0" applyFont="1" applyFill="1" applyBorder="1"/>
    <xf numFmtId="0" fontId="3" fillId="5" borderId="2" xfId="0" applyFont="1" applyFill="1" applyBorder="1" applyAlignment="1">
      <alignment horizontal="left" indent="17"/>
    </xf>
    <xf numFmtId="3" fontId="3" fillId="5" borderId="3" xfId="0" applyNumberFormat="1" applyFont="1" applyFill="1" applyBorder="1" applyAlignment="1">
      <alignment horizontal="right"/>
    </xf>
    <xf numFmtId="3" fontId="3" fillId="5" borderId="4" xfId="0" applyNumberFormat="1" applyFont="1" applyFill="1" applyBorder="1" applyAlignment="1">
      <alignment horizontal="right"/>
    </xf>
    <xf numFmtId="0" fontId="5" fillId="0" borderId="20" xfId="0" applyFont="1" applyFill="1" applyBorder="1"/>
    <xf numFmtId="0" fontId="8" fillId="0" borderId="21" xfId="0" applyFont="1" applyBorder="1" applyAlignment="1">
      <alignment horizontal="left"/>
    </xf>
    <xf numFmtId="3" fontId="8" fillId="0" borderId="22" xfId="0" applyNumberFormat="1" applyFont="1" applyBorder="1" applyAlignment="1"/>
    <xf numFmtId="3" fontId="8" fillId="0" borderId="23" xfId="0" applyNumberFormat="1" applyFont="1" applyBorder="1" applyAlignment="1"/>
    <xf numFmtId="0" fontId="5" fillId="5" borderId="6" xfId="0" applyFont="1" applyFill="1" applyBorder="1"/>
    <xf numFmtId="0" fontId="3" fillId="0" borderId="7" xfId="0" applyFont="1" applyBorder="1" applyAlignment="1">
      <alignment horizontal="left" indent="17"/>
    </xf>
    <xf numFmtId="0" fontId="3" fillId="0" borderId="11" xfId="0" applyFont="1" applyBorder="1" applyAlignment="1">
      <alignment horizontal="left" indent="17"/>
    </xf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43" fontId="3" fillId="0" borderId="12" xfId="0" applyNumberFormat="1" applyFont="1" applyBorder="1" applyAlignment="1">
      <alignment horizontal="right"/>
    </xf>
    <xf numFmtId="43" fontId="3" fillId="0" borderId="13" xfId="0" applyNumberFormat="1" applyFont="1" applyBorder="1" applyAlignment="1">
      <alignment horizontal="right"/>
    </xf>
    <xf numFmtId="43" fontId="4" fillId="0" borderId="13" xfId="0" applyNumberFormat="1" applyFont="1" applyBorder="1" applyAlignment="1">
      <alignment horizontal="right"/>
    </xf>
    <xf numFmtId="43" fontId="3" fillId="0" borderId="14" xfId="0" applyNumberFormat="1" applyFont="1" applyBorder="1" applyAlignment="1">
      <alignment horizontal="right"/>
    </xf>
    <xf numFmtId="43" fontId="8" fillId="0" borderId="17" xfId="0" applyNumberFormat="1" applyFont="1" applyBorder="1" applyAlignment="1">
      <alignment horizontal="right"/>
    </xf>
    <xf numFmtId="43" fontId="3" fillId="0" borderId="8" xfId="0" applyNumberFormat="1" applyFont="1" applyBorder="1" applyAlignment="1">
      <alignment horizontal="right"/>
    </xf>
    <xf numFmtId="43" fontId="3" fillId="0" borderId="9" xfId="0" applyNumberFormat="1" applyFont="1" applyBorder="1" applyAlignment="1">
      <alignment horizontal="right"/>
    </xf>
    <xf numFmtId="43" fontId="2" fillId="0" borderId="13" xfId="0" applyNumberFormat="1" applyFont="1" applyBorder="1" applyAlignment="1">
      <alignment horizontal="right"/>
    </xf>
    <xf numFmtId="43" fontId="2" fillId="0" borderId="15" xfId="0" applyNumberFormat="1" applyFont="1" applyBorder="1" applyAlignment="1">
      <alignment horizontal="right"/>
    </xf>
    <xf numFmtId="43" fontId="1" fillId="0" borderId="17" xfId="0" applyNumberFormat="1" applyFont="1" applyBorder="1" applyAlignment="1">
      <alignment horizontal="right"/>
    </xf>
    <xf numFmtId="43" fontId="8" fillId="0" borderId="8" xfId="0" applyNumberFormat="1" applyFont="1" applyBorder="1" applyAlignment="1">
      <alignment horizontal="right"/>
    </xf>
    <xf numFmtId="43" fontId="8" fillId="0" borderId="9" xfId="0" applyNumberFormat="1" applyFont="1" applyBorder="1" applyAlignment="1">
      <alignment horizontal="right"/>
    </xf>
    <xf numFmtId="43" fontId="8" fillId="0" borderId="19" xfId="0" applyNumberFormat="1" applyFont="1" applyBorder="1" applyAlignment="1">
      <alignment horizontal="right"/>
    </xf>
    <xf numFmtId="0" fontId="1" fillId="6" borderId="45" xfId="0" applyFont="1" applyFill="1" applyBorder="1"/>
    <xf numFmtId="0" fontId="3" fillId="6" borderId="46" xfId="0" applyFont="1" applyFill="1" applyBorder="1"/>
    <xf numFmtId="3" fontId="3" fillId="6" borderId="47" xfId="0" applyNumberFormat="1" applyFont="1" applyFill="1" applyBorder="1" applyAlignment="1">
      <alignment horizontal="right"/>
    </xf>
    <xf numFmtId="3" fontId="3" fillId="6" borderId="48" xfId="0" applyNumberFormat="1" applyFont="1" applyFill="1" applyBorder="1" applyAlignment="1">
      <alignment horizontal="right"/>
    </xf>
    <xf numFmtId="0" fontId="1" fillId="0" borderId="1" xfId="0" applyFont="1" applyBorder="1"/>
    <xf numFmtId="0" fontId="8" fillId="0" borderId="2" xfId="0" applyFont="1" applyBorder="1"/>
    <xf numFmtId="3" fontId="8" fillId="0" borderId="3" xfId="0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left"/>
    </xf>
    <xf numFmtId="0" fontId="1" fillId="6" borderId="6" xfId="0" applyFont="1" applyFill="1" applyBorder="1"/>
    <xf numFmtId="0" fontId="8" fillId="0" borderId="7" xfId="0" applyFont="1" applyBorder="1"/>
    <xf numFmtId="43" fontId="3" fillId="0" borderId="15" xfId="0" applyNumberFormat="1" applyFont="1" applyBorder="1" applyAlignment="1">
      <alignment horizontal="right"/>
    </xf>
    <xf numFmtId="0" fontId="8" fillId="0" borderId="11" xfId="0" applyFont="1" applyFill="1" applyBorder="1" applyAlignment="1">
      <alignment horizontal="left" indent="14"/>
    </xf>
    <xf numFmtId="43" fontId="3" fillId="0" borderId="5" xfId="0" applyNumberFormat="1" applyFont="1" applyBorder="1" applyAlignment="1">
      <alignment horizontal="right"/>
    </xf>
    <xf numFmtId="43" fontId="3" fillId="0" borderId="30" xfId="0" applyNumberFormat="1" applyFont="1" applyBorder="1" applyAlignment="1">
      <alignment horizontal="right"/>
    </xf>
    <xf numFmtId="0" fontId="8" fillId="0" borderId="11" xfId="0" applyFont="1" applyFill="1" applyBorder="1" applyAlignment="1">
      <alignment horizontal="left" indent="17"/>
    </xf>
    <xf numFmtId="3" fontId="3" fillId="0" borderId="35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0" fontId="1" fillId="7" borderId="1" xfId="0" applyFont="1" applyFill="1" applyBorder="1"/>
    <xf numFmtId="0" fontId="3" fillId="7" borderId="2" xfId="0" applyFont="1" applyFill="1" applyBorder="1"/>
    <xf numFmtId="3" fontId="3" fillId="7" borderId="3" xfId="0" applyNumberFormat="1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0" fontId="1" fillId="0" borderId="20" xfId="0" applyFont="1" applyBorder="1"/>
    <xf numFmtId="0" fontId="8" fillId="0" borderId="21" xfId="0" applyFont="1" applyBorder="1"/>
    <xf numFmtId="0" fontId="1" fillId="7" borderId="6" xfId="0" applyFont="1" applyFill="1" applyBorder="1"/>
    <xf numFmtId="0" fontId="1" fillId="0" borderId="6" xfId="0" applyFont="1" applyBorder="1"/>
    <xf numFmtId="0" fontId="1" fillId="2" borderId="10" xfId="0" applyFont="1" applyFill="1" applyBorder="1"/>
    <xf numFmtId="0" fontId="8" fillId="0" borderId="11" xfId="0" applyFont="1" applyBorder="1"/>
    <xf numFmtId="43" fontId="8" fillId="0" borderId="12" xfId="0" applyNumberFormat="1" applyFont="1" applyBorder="1" applyAlignment="1">
      <alignment horizontal="right"/>
    </xf>
    <xf numFmtId="43" fontId="8" fillId="0" borderId="13" xfId="0" applyNumberFormat="1" applyFont="1" applyBorder="1" applyAlignment="1">
      <alignment horizontal="right"/>
    </xf>
    <xf numFmtId="0" fontId="1" fillId="3" borderId="10" xfId="0" applyFont="1" applyFill="1" applyBorder="1"/>
    <xf numFmtId="0" fontId="1" fillId="4" borderId="10" xfId="0" applyFont="1" applyFill="1" applyBorder="1"/>
    <xf numFmtId="43" fontId="1" fillId="0" borderId="12" xfId="0" applyNumberFormat="1" applyFont="1" applyBorder="1" applyAlignment="1">
      <alignment horizontal="right"/>
    </xf>
    <xf numFmtId="43" fontId="1" fillId="0" borderId="13" xfId="0" applyNumberFormat="1" applyFont="1" applyBorder="1" applyAlignment="1">
      <alignment horizontal="right"/>
    </xf>
    <xf numFmtId="0" fontId="1" fillId="5" borderId="10" xfId="0" applyFont="1" applyFill="1" applyBorder="1"/>
    <xf numFmtId="0" fontId="1" fillId="6" borderId="10" xfId="0" applyFont="1" applyFill="1" applyBorder="1"/>
    <xf numFmtId="0" fontId="8" fillId="0" borderId="11" xfId="0" applyFont="1" applyFill="1" applyBorder="1"/>
    <xf numFmtId="0" fontId="1" fillId="7" borderId="10" xfId="0" applyFont="1" applyFill="1" applyBorder="1"/>
    <xf numFmtId="0" fontId="1" fillId="0" borderId="11" xfId="0" applyFont="1" applyBorder="1" applyAlignment="1">
      <alignment horizontal="right"/>
    </xf>
    <xf numFmtId="43" fontId="1" fillId="0" borderId="12" xfId="0" applyNumberFormat="1" applyFont="1" applyBorder="1"/>
    <xf numFmtId="43" fontId="1" fillId="0" borderId="13" xfId="0" applyNumberFormat="1" applyFont="1" applyBorder="1"/>
    <xf numFmtId="0" fontId="1" fillId="8" borderId="11" xfId="0" applyFont="1" applyFill="1" applyBorder="1" applyAlignment="1">
      <alignment horizontal="right"/>
    </xf>
    <xf numFmtId="43" fontId="1" fillId="8" borderId="18" xfId="0" applyNumberFormat="1" applyFont="1" applyFill="1" applyBorder="1"/>
    <xf numFmtId="43" fontId="1" fillId="0" borderId="19" xfId="0" applyNumberFormat="1" applyFont="1" applyFill="1" applyBorder="1"/>
    <xf numFmtId="43" fontId="3" fillId="0" borderId="8" xfId="0" applyNumberFormat="1" applyFont="1" applyBorder="1"/>
    <xf numFmtId="43" fontId="3" fillId="0" borderId="9" xfId="0" applyNumberFormat="1" applyFont="1" applyBorder="1"/>
    <xf numFmtId="43" fontId="8" fillId="8" borderId="18" xfId="0" applyNumberFormat="1" applyFont="1" applyFill="1" applyBorder="1"/>
    <xf numFmtId="0" fontId="8" fillId="0" borderId="25" xfId="0" applyFont="1" applyBorder="1" applyAlignment="1">
      <alignment horizontal="right"/>
    </xf>
    <xf numFmtId="43" fontId="3" fillId="0" borderId="22" xfId="0" applyNumberFormat="1" applyFont="1" applyBorder="1" applyAlignment="1">
      <alignment horizontal="right"/>
    </xf>
    <xf numFmtId="43" fontId="3" fillId="0" borderId="23" xfId="0" applyNumberFormat="1" applyFont="1" applyBorder="1" applyAlignment="1">
      <alignment horizontal="right"/>
    </xf>
    <xf numFmtId="43" fontId="2" fillId="0" borderId="8" xfId="0" applyNumberFormat="1" applyFont="1" applyFill="1" applyBorder="1"/>
    <xf numFmtId="43" fontId="2" fillId="0" borderId="9" xfId="0" applyNumberFormat="1" applyFont="1" applyFill="1" applyBorder="1"/>
    <xf numFmtId="43" fontId="2" fillId="0" borderId="12" xfId="0" applyNumberFormat="1" applyFont="1" applyFill="1" applyBorder="1"/>
    <xf numFmtId="43" fontId="2" fillId="0" borderId="13" xfId="0" applyNumberFormat="1" applyFont="1" applyFill="1" applyBorder="1"/>
    <xf numFmtId="43" fontId="2" fillId="0" borderId="14" xfId="0" applyNumberFormat="1" applyFont="1" applyFill="1" applyBorder="1"/>
    <xf numFmtId="43" fontId="2" fillId="0" borderId="15" xfId="0" applyNumberFormat="1" applyFont="1" applyFill="1" applyBorder="1"/>
    <xf numFmtId="43" fontId="2" fillId="0" borderId="5" xfId="0" applyNumberFormat="1" applyFont="1" applyFill="1" applyBorder="1"/>
    <xf numFmtId="43" fontId="2" fillId="0" borderId="30" xfId="0" applyNumberFormat="1" applyFont="1" applyFill="1" applyBorder="1"/>
    <xf numFmtId="43" fontId="1" fillId="0" borderId="41" xfId="0" applyNumberFormat="1" applyFont="1" applyFill="1" applyBorder="1" applyAlignment="1">
      <alignment horizontal="right"/>
    </xf>
    <xf numFmtId="43" fontId="1" fillId="0" borderId="28" xfId="0" applyNumberFormat="1" applyFont="1" applyFill="1" applyBorder="1" applyAlignment="1">
      <alignment horizontal="right"/>
    </xf>
    <xf numFmtId="43" fontId="1" fillId="0" borderId="49" xfId="0" applyNumberFormat="1" applyFont="1" applyBorder="1" applyAlignment="1">
      <alignment horizontal="right"/>
    </xf>
    <xf numFmtId="43" fontId="8" fillId="0" borderId="50" xfId="0" applyNumberFormat="1" applyFont="1" applyBorder="1" applyAlignment="1">
      <alignment horizontal="right"/>
    </xf>
    <xf numFmtId="43" fontId="1" fillId="0" borderId="50" xfId="0" applyNumberFormat="1" applyFont="1" applyBorder="1" applyAlignment="1">
      <alignment horizontal="right"/>
    </xf>
    <xf numFmtId="43" fontId="8" fillId="0" borderId="28" xfId="0" applyNumberFormat="1" applyFont="1" applyBorder="1" applyAlignment="1">
      <alignment horizontal="right"/>
    </xf>
    <xf numFmtId="43" fontId="1" fillId="8" borderId="28" xfId="0" applyNumberFormat="1" applyFont="1" applyFill="1" applyBorder="1"/>
    <xf numFmtId="43" fontId="8" fillId="8" borderId="14" xfId="0" applyNumberFormat="1" applyFont="1" applyFill="1" applyBorder="1"/>
    <xf numFmtId="43" fontId="2" fillId="0" borderId="5" xfId="0" applyNumberFormat="1" applyFont="1" applyFill="1" applyBorder="1" applyAlignment="1">
      <alignment horizontal="right"/>
    </xf>
    <xf numFmtId="43" fontId="2" fillId="0" borderId="30" xfId="0" applyNumberFormat="1" applyFont="1" applyFill="1" applyBorder="1" applyAlignment="1">
      <alignment horizontal="right"/>
    </xf>
    <xf numFmtId="43" fontId="2" fillId="0" borderId="30" xfId="0" applyNumberFormat="1" applyFont="1" applyBorder="1" applyAlignment="1">
      <alignment horizontal="right"/>
    </xf>
    <xf numFmtId="49" fontId="7" fillId="0" borderId="17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43" fontId="4" fillId="0" borderId="40" xfId="0" applyNumberFormat="1" applyFont="1" applyBorder="1" applyAlignment="1">
      <alignment horizontal="right"/>
    </xf>
    <xf numFmtId="43" fontId="7" fillId="0" borderId="15" xfId="0" applyNumberFormat="1" applyFont="1" applyFill="1" applyBorder="1"/>
    <xf numFmtId="0" fontId="1" fillId="8" borderId="1" xfId="0" applyFont="1" applyFill="1" applyBorder="1"/>
    <xf numFmtId="3" fontId="8" fillId="0" borderId="3" xfId="0" applyNumberFormat="1" applyFont="1" applyBorder="1" applyAlignment="1"/>
    <xf numFmtId="3" fontId="8" fillId="0" borderId="4" xfId="0" applyNumberFormat="1" applyFont="1" applyBorder="1" applyAlignment="1"/>
    <xf numFmtId="0" fontId="3" fillId="0" borderId="21" xfId="0" applyFont="1" applyBorder="1"/>
    <xf numFmtId="43" fontId="1" fillId="0" borderId="19" xfId="0" applyNumberFormat="1" applyFont="1" applyFill="1" applyBorder="1" applyAlignment="1">
      <alignment horizontal="right"/>
    </xf>
    <xf numFmtId="43" fontId="7" fillId="0" borderId="17" xfId="0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43" fontId="4" fillId="0" borderId="1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tabSelected="1" zoomScaleNormal="100" workbookViewId="0">
      <selection activeCell="H150" sqref="H150"/>
    </sheetView>
  </sheetViews>
  <sheetFormatPr defaultRowHeight="15" x14ac:dyDescent="0.25"/>
  <cols>
    <col min="1" max="1" width="12.42578125" customWidth="1"/>
    <col min="2" max="2" width="28.7109375" customWidth="1"/>
    <col min="3" max="3" width="13.5703125" customWidth="1"/>
    <col min="4" max="4" width="15.5703125" customWidth="1"/>
    <col min="5" max="5" width="11.28515625" customWidth="1"/>
    <col min="6" max="6" width="14.42578125" customWidth="1"/>
  </cols>
  <sheetData>
    <row r="1" spans="1:12" ht="15.75" thickBot="1" x14ac:dyDescent="0.3">
      <c r="A1" s="209" t="s">
        <v>0</v>
      </c>
      <c r="B1" s="210"/>
      <c r="C1" s="211"/>
      <c r="D1" s="211"/>
      <c r="E1" s="211"/>
      <c r="F1" s="212"/>
    </row>
    <row r="2" spans="1:12" ht="15.75" thickBot="1" x14ac:dyDescent="0.3">
      <c r="A2" s="1" t="s">
        <v>1</v>
      </c>
      <c r="B2" s="2" t="s">
        <v>2</v>
      </c>
      <c r="C2" s="3" t="s">
        <v>85</v>
      </c>
      <c r="D2" s="3" t="s">
        <v>86</v>
      </c>
      <c r="E2" s="3" t="s">
        <v>87</v>
      </c>
      <c r="F2" s="4" t="s">
        <v>3</v>
      </c>
      <c r="G2" s="5" t="s">
        <v>4</v>
      </c>
    </row>
    <row r="3" spans="1:12" x14ac:dyDescent="0.25">
      <c r="A3" s="6">
        <v>101</v>
      </c>
      <c r="B3" s="7" t="s">
        <v>5</v>
      </c>
      <c r="C3" s="8"/>
      <c r="D3" s="8"/>
      <c r="E3" s="8"/>
      <c r="F3" s="9"/>
      <c r="G3" s="206"/>
      <c r="H3" s="206"/>
      <c r="I3" s="206"/>
      <c r="J3" s="206"/>
      <c r="K3" s="206"/>
      <c r="L3" s="206"/>
    </row>
    <row r="4" spans="1:12" x14ac:dyDescent="0.25">
      <c r="A4" s="10" t="s">
        <v>6</v>
      </c>
      <c r="B4" s="11"/>
      <c r="C4" s="12"/>
      <c r="D4" s="12"/>
      <c r="E4" s="12"/>
      <c r="F4" s="13"/>
      <c r="G4" s="206"/>
      <c r="H4" s="206"/>
      <c r="I4" s="206"/>
      <c r="J4" s="206"/>
      <c r="K4" s="206"/>
      <c r="L4" s="206"/>
    </row>
    <row r="5" spans="1:12" x14ac:dyDescent="0.25">
      <c r="A5" s="14">
        <v>1011</v>
      </c>
      <c r="B5" s="15" t="s">
        <v>7</v>
      </c>
      <c r="C5" s="16">
        <v>24069.759999999998</v>
      </c>
      <c r="D5" s="16">
        <v>22500</v>
      </c>
      <c r="E5" s="16">
        <v>13903.13</v>
      </c>
      <c r="F5" s="17">
        <f>SUM(D5-E5)</f>
        <v>8596.8700000000008</v>
      </c>
      <c r="G5" s="207"/>
      <c r="H5" s="206"/>
      <c r="I5" s="206"/>
      <c r="J5" s="206"/>
      <c r="K5" s="206"/>
      <c r="L5" s="206"/>
    </row>
    <row r="6" spans="1:12" x14ac:dyDescent="0.25">
      <c r="A6" s="14">
        <v>1013</v>
      </c>
      <c r="B6" s="15" t="s">
        <v>8</v>
      </c>
      <c r="C6" s="16">
        <v>197.19</v>
      </c>
      <c r="D6" s="16">
        <v>240</v>
      </c>
      <c r="E6" s="16">
        <v>78.95</v>
      </c>
      <c r="F6" s="17">
        <f>SUM(D6-E6)</f>
        <v>161.05000000000001</v>
      </c>
      <c r="G6" s="206"/>
      <c r="H6" s="206"/>
      <c r="I6" s="206"/>
      <c r="J6" s="206"/>
      <c r="K6" s="206"/>
      <c r="L6" s="206"/>
    </row>
    <row r="7" spans="1:12" x14ac:dyDescent="0.25">
      <c r="A7" s="14">
        <v>1014</v>
      </c>
      <c r="B7" s="15" t="s">
        <v>9</v>
      </c>
      <c r="C7" s="16">
        <v>183.4</v>
      </c>
      <c r="D7" s="16">
        <v>200</v>
      </c>
      <c r="E7" s="16">
        <v>20</v>
      </c>
      <c r="F7" s="17">
        <f>SUM(D7-E7)</f>
        <v>180</v>
      </c>
      <c r="G7" s="206"/>
      <c r="H7" s="206"/>
      <c r="I7" s="206"/>
      <c r="J7" s="206"/>
      <c r="K7" s="206"/>
      <c r="L7" s="206"/>
    </row>
    <row r="8" spans="1:12" x14ac:dyDescent="0.25">
      <c r="A8" s="14">
        <v>1015</v>
      </c>
      <c r="B8" s="15" t="s">
        <v>10</v>
      </c>
      <c r="C8" s="16">
        <v>70</v>
      </c>
      <c r="D8" s="16">
        <v>150</v>
      </c>
      <c r="E8" s="16">
        <v>0</v>
      </c>
      <c r="F8" s="17">
        <v>150</v>
      </c>
      <c r="G8" s="206"/>
      <c r="H8" s="206"/>
      <c r="I8" s="206"/>
      <c r="J8" s="206"/>
      <c r="K8" s="206"/>
      <c r="L8" s="206"/>
    </row>
    <row r="9" spans="1:12" x14ac:dyDescent="0.25">
      <c r="A9" s="14">
        <v>1016</v>
      </c>
      <c r="B9" s="15" t="s">
        <v>11</v>
      </c>
      <c r="C9" s="16">
        <v>1843.6700000000003</v>
      </c>
      <c r="D9" s="16">
        <v>1000</v>
      </c>
      <c r="E9" s="16">
        <v>436.94</v>
      </c>
      <c r="F9" s="17">
        <f>SUM(D9-E9)</f>
        <v>563.05999999999995</v>
      </c>
      <c r="G9" s="207"/>
      <c r="H9" s="206"/>
      <c r="I9" s="206"/>
      <c r="J9" s="206"/>
      <c r="K9" s="206"/>
      <c r="L9" s="206"/>
    </row>
    <row r="10" spans="1:12" x14ac:dyDescent="0.25">
      <c r="A10" s="14">
        <v>1017</v>
      </c>
      <c r="B10" s="15" t="s">
        <v>12</v>
      </c>
      <c r="C10" s="16">
        <v>3110</v>
      </c>
      <c r="D10" s="16">
        <v>2500</v>
      </c>
      <c r="E10" s="16">
        <v>1535</v>
      </c>
      <c r="F10" s="17">
        <f>SUM(D10-E10)</f>
        <v>965</v>
      </c>
      <c r="G10" s="206"/>
      <c r="H10" s="206"/>
      <c r="I10" s="206"/>
      <c r="J10" s="206"/>
      <c r="K10" s="206"/>
      <c r="L10" s="206"/>
    </row>
    <row r="11" spans="1:12" x14ac:dyDescent="0.25">
      <c r="A11" s="14">
        <v>1018</v>
      </c>
      <c r="B11" s="15" t="s">
        <v>13</v>
      </c>
      <c r="C11" s="16">
        <v>385.68</v>
      </c>
      <c r="D11" s="16">
        <v>1000</v>
      </c>
      <c r="E11" s="16">
        <v>394.04</v>
      </c>
      <c r="F11" s="17">
        <f>SUM(D11-E11)</f>
        <v>605.96</v>
      </c>
      <c r="G11" s="206"/>
      <c r="H11" s="206"/>
      <c r="I11" s="206"/>
      <c r="J11" s="206"/>
      <c r="K11" s="206"/>
      <c r="L11" s="206"/>
    </row>
    <row r="12" spans="1:12" x14ac:dyDescent="0.25">
      <c r="A12" s="14">
        <v>1019</v>
      </c>
      <c r="B12" s="15" t="s">
        <v>14</v>
      </c>
      <c r="C12" s="16">
        <v>284</v>
      </c>
      <c r="D12" s="16">
        <v>1000</v>
      </c>
      <c r="E12" s="16">
        <v>996.14</v>
      </c>
      <c r="F12" s="17">
        <f>SUM(D12-E12)</f>
        <v>3.8600000000000136</v>
      </c>
      <c r="G12" s="207" t="s">
        <v>93</v>
      </c>
      <c r="H12" s="206"/>
      <c r="I12" s="206"/>
      <c r="J12" s="206"/>
      <c r="K12" s="206"/>
      <c r="L12" s="206"/>
    </row>
    <row r="13" spans="1:12" x14ac:dyDescent="0.25">
      <c r="A13" s="14">
        <v>1020</v>
      </c>
      <c r="B13" s="15" t="s">
        <v>15</v>
      </c>
      <c r="C13" s="16">
        <v>798.4</v>
      </c>
      <c r="D13" s="16">
        <v>550</v>
      </c>
      <c r="E13" s="16">
        <v>504.2</v>
      </c>
      <c r="F13" s="17">
        <f>SUM(D13-E13)</f>
        <v>45.800000000000011</v>
      </c>
      <c r="G13" s="206"/>
      <c r="H13" s="206"/>
      <c r="I13" s="206"/>
      <c r="J13" s="206"/>
      <c r="K13" s="206"/>
      <c r="L13" s="206"/>
    </row>
    <row r="14" spans="1:12" x14ac:dyDescent="0.25">
      <c r="A14" s="14">
        <v>1021</v>
      </c>
      <c r="B14" s="15" t="s">
        <v>16</v>
      </c>
      <c r="C14" s="16">
        <v>80</v>
      </c>
      <c r="D14" s="16">
        <v>300</v>
      </c>
      <c r="E14" s="16">
        <v>0</v>
      </c>
      <c r="F14" s="17">
        <v>300</v>
      </c>
      <c r="G14" s="206"/>
      <c r="H14" s="206"/>
      <c r="I14" s="206"/>
      <c r="J14" s="206"/>
      <c r="K14" s="206"/>
      <c r="L14" s="206"/>
    </row>
    <row r="15" spans="1:12" x14ac:dyDescent="0.25">
      <c r="A15" s="14">
        <v>1022</v>
      </c>
      <c r="B15" s="15" t="s">
        <v>17</v>
      </c>
      <c r="C15" s="16">
        <v>3126.13</v>
      </c>
      <c r="D15" s="16">
        <v>3500</v>
      </c>
      <c r="E15" s="16">
        <v>3126.13</v>
      </c>
      <c r="F15" s="24" t="s">
        <v>90</v>
      </c>
      <c r="G15" s="206"/>
      <c r="H15" s="206"/>
      <c r="I15" s="206"/>
      <c r="J15" s="206"/>
      <c r="K15" s="206"/>
      <c r="L15" s="206"/>
    </row>
    <row r="16" spans="1:12" x14ac:dyDescent="0.25">
      <c r="A16" s="14">
        <v>1023</v>
      </c>
      <c r="B16" s="15" t="s">
        <v>18</v>
      </c>
      <c r="C16" s="16">
        <v>0</v>
      </c>
      <c r="D16" s="16">
        <v>100</v>
      </c>
      <c r="E16" s="16">
        <v>0</v>
      </c>
      <c r="F16" s="17">
        <v>100</v>
      </c>
      <c r="G16" s="206"/>
      <c r="H16" s="206"/>
      <c r="I16" s="206"/>
      <c r="J16" s="206"/>
      <c r="K16" s="206"/>
      <c r="L16" s="206"/>
    </row>
    <row r="17" spans="1:12" x14ac:dyDescent="0.25">
      <c r="A17" s="14">
        <v>1024</v>
      </c>
      <c r="B17" s="15" t="s">
        <v>19</v>
      </c>
      <c r="C17" s="16">
        <v>140.6</v>
      </c>
      <c r="D17" s="16">
        <v>150</v>
      </c>
      <c r="E17" s="16">
        <v>74.91</v>
      </c>
      <c r="F17" s="17">
        <f>SUM(D17-E17)</f>
        <v>75.09</v>
      </c>
      <c r="G17" s="207" t="s">
        <v>97</v>
      </c>
      <c r="H17" s="206"/>
      <c r="I17" s="206"/>
      <c r="J17" s="206"/>
      <c r="K17" s="206"/>
      <c r="L17" s="206"/>
    </row>
    <row r="18" spans="1:12" x14ac:dyDescent="0.25">
      <c r="A18" s="14">
        <v>1025</v>
      </c>
      <c r="B18" s="15" t="s">
        <v>20</v>
      </c>
      <c r="C18" s="16">
        <v>457.41</v>
      </c>
      <c r="D18" s="16">
        <v>600</v>
      </c>
      <c r="E18" s="16">
        <v>225.05</v>
      </c>
      <c r="F18" s="17">
        <f>SUM(D18-E18)</f>
        <v>374.95</v>
      </c>
      <c r="G18" s="206"/>
      <c r="H18" s="206"/>
      <c r="I18" s="206"/>
      <c r="J18" s="206"/>
      <c r="K18" s="206"/>
      <c r="L18" s="206"/>
    </row>
    <row r="19" spans="1:12" x14ac:dyDescent="0.25">
      <c r="A19" s="14">
        <v>1027</v>
      </c>
      <c r="B19" s="15" t="s">
        <v>21</v>
      </c>
      <c r="C19" s="16">
        <v>200</v>
      </c>
      <c r="D19" s="16">
        <v>500</v>
      </c>
      <c r="E19" s="16">
        <v>125</v>
      </c>
      <c r="F19" s="17">
        <v>375</v>
      </c>
      <c r="G19" s="207"/>
      <c r="H19" s="206"/>
      <c r="I19" s="206"/>
      <c r="J19" s="206"/>
      <c r="K19" s="206"/>
      <c r="L19" s="206"/>
    </row>
    <row r="20" spans="1:12" x14ac:dyDescent="0.25">
      <c r="A20" s="14">
        <v>1028</v>
      </c>
      <c r="B20" s="15" t="s">
        <v>22</v>
      </c>
      <c r="C20" s="16">
        <v>184.59</v>
      </c>
      <c r="D20" s="16">
        <v>100</v>
      </c>
      <c r="E20" s="16">
        <v>542</v>
      </c>
      <c r="F20" s="208">
        <v>442</v>
      </c>
      <c r="G20" s="206" t="s">
        <v>100</v>
      </c>
      <c r="H20" s="206"/>
      <c r="I20" s="206"/>
      <c r="J20" s="206"/>
      <c r="K20" s="206"/>
      <c r="L20" s="206"/>
    </row>
    <row r="21" spans="1:12" x14ac:dyDescent="0.25">
      <c r="A21" s="14">
        <v>1029</v>
      </c>
      <c r="B21" s="15" t="s">
        <v>23</v>
      </c>
      <c r="C21" s="18">
        <v>7404.3500000000013</v>
      </c>
      <c r="D21" s="18">
        <v>6000</v>
      </c>
      <c r="E21" s="18">
        <v>1713.04</v>
      </c>
      <c r="F21" s="25">
        <f>SUM(D21-E21)</f>
        <v>4286.96</v>
      </c>
      <c r="G21" s="206"/>
      <c r="H21" s="206"/>
      <c r="I21" s="206"/>
      <c r="J21" s="206"/>
      <c r="K21" s="206"/>
      <c r="L21" s="206"/>
    </row>
    <row r="22" spans="1:12" x14ac:dyDescent="0.25">
      <c r="A22" s="14"/>
      <c r="B22" s="19" t="s">
        <v>24</v>
      </c>
      <c r="C22" s="20">
        <f>SUM(C5:C21)</f>
        <v>42535.18</v>
      </c>
      <c r="D22" s="185">
        <v>40390</v>
      </c>
      <c r="E22" s="185">
        <f>SUM(E5:E21)</f>
        <v>23674.530000000002</v>
      </c>
      <c r="F22" s="21">
        <f>SUM(D22-E22)</f>
        <v>16715.469999999998</v>
      </c>
      <c r="G22" s="206"/>
      <c r="H22" s="206"/>
      <c r="I22" s="206"/>
      <c r="J22" s="206"/>
      <c r="K22" s="206"/>
      <c r="L22" s="206"/>
    </row>
    <row r="23" spans="1:12" x14ac:dyDescent="0.25">
      <c r="A23" s="14" t="s">
        <v>25</v>
      </c>
      <c r="B23" s="19"/>
      <c r="C23" s="22"/>
      <c r="D23" s="22"/>
      <c r="E23" s="22"/>
      <c r="F23" s="23"/>
      <c r="G23" s="206"/>
      <c r="H23" s="206"/>
      <c r="I23" s="206"/>
      <c r="J23" s="206"/>
      <c r="K23" s="206"/>
      <c r="L23" s="206"/>
    </row>
    <row r="24" spans="1:12" x14ac:dyDescent="0.25">
      <c r="A24" s="14">
        <v>1101</v>
      </c>
      <c r="B24" s="15" t="s">
        <v>26</v>
      </c>
      <c r="C24" s="16">
        <v>0</v>
      </c>
      <c r="D24" s="16">
        <v>0</v>
      </c>
      <c r="E24" s="16">
        <v>50</v>
      </c>
      <c r="F24" s="17">
        <v>-50</v>
      </c>
      <c r="G24" s="206"/>
      <c r="H24" s="206"/>
      <c r="I24" s="206"/>
      <c r="J24" s="206"/>
      <c r="K24" s="206"/>
      <c r="L24" s="206"/>
    </row>
    <row r="25" spans="1:12" x14ac:dyDescent="0.25">
      <c r="A25" s="14">
        <v>1102</v>
      </c>
      <c r="B25" s="15" t="s">
        <v>27</v>
      </c>
      <c r="C25" s="16">
        <v>32.14</v>
      </c>
      <c r="D25" s="16">
        <v>10</v>
      </c>
      <c r="E25" s="16">
        <v>33.22</v>
      </c>
      <c r="F25" s="24" t="s">
        <v>95</v>
      </c>
      <c r="G25" s="206"/>
      <c r="H25" s="206"/>
      <c r="I25" s="206"/>
      <c r="J25" s="206"/>
      <c r="K25" s="206"/>
      <c r="L25" s="206"/>
    </row>
    <row r="26" spans="1:12" x14ac:dyDescent="0.25">
      <c r="A26" s="14">
        <v>1103</v>
      </c>
      <c r="B26" s="15" t="s">
        <v>28</v>
      </c>
      <c r="C26" s="16">
        <v>6597.34</v>
      </c>
      <c r="D26" s="16">
        <v>6000</v>
      </c>
      <c r="E26" s="16">
        <v>4619.04</v>
      </c>
      <c r="F26" s="197">
        <f>SUM(D26-E26)</f>
        <v>1380.96</v>
      </c>
      <c r="G26" s="206"/>
      <c r="H26" s="206"/>
      <c r="I26" s="206"/>
      <c r="J26" s="206"/>
      <c r="K26" s="206"/>
      <c r="L26" s="206"/>
    </row>
    <row r="27" spans="1:12" x14ac:dyDescent="0.25">
      <c r="A27" s="14">
        <v>1104</v>
      </c>
      <c r="B27" s="15" t="s">
        <v>29</v>
      </c>
      <c r="C27" s="18">
        <v>148.5</v>
      </c>
      <c r="D27" s="18">
        <v>0</v>
      </c>
      <c r="E27" s="18">
        <v>0</v>
      </c>
      <c r="F27" s="25">
        <v>0</v>
      </c>
      <c r="G27" s="206"/>
      <c r="H27" s="206"/>
      <c r="I27" s="206"/>
      <c r="J27" s="206"/>
      <c r="K27" s="206"/>
      <c r="L27" s="206"/>
    </row>
    <row r="28" spans="1:12" x14ac:dyDescent="0.25">
      <c r="A28" s="14"/>
      <c r="B28" s="19" t="s">
        <v>24</v>
      </c>
      <c r="C28" s="20">
        <f>SUM(C24:C27)</f>
        <v>6777.9800000000005</v>
      </c>
      <c r="D28" s="185">
        <v>6010</v>
      </c>
      <c r="E28" s="185">
        <f>SUM(E24:E27)</f>
        <v>4702.26</v>
      </c>
      <c r="F28" s="196" t="s">
        <v>101</v>
      </c>
      <c r="G28" s="206"/>
      <c r="H28" s="206"/>
      <c r="I28" s="206"/>
      <c r="J28" s="206"/>
      <c r="K28" s="206"/>
      <c r="L28" s="206"/>
    </row>
    <row r="29" spans="1:12" x14ac:dyDescent="0.25">
      <c r="A29" s="14"/>
      <c r="B29" s="19"/>
      <c r="C29" s="26"/>
      <c r="D29" s="26"/>
      <c r="E29" s="26"/>
      <c r="F29" s="27"/>
      <c r="G29" s="206"/>
      <c r="H29" s="206"/>
      <c r="I29" s="206"/>
      <c r="J29" s="206"/>
      <c r="K29" s="206"/>
      <c r="L29" s="206"/>
    </row>
    <row r="30" spans="1:12" ht="15.75" thickBot="1" x14ac:dyDescent="0.3">
      <c r="A30" s="14"/>
      <c r="B30" s="19" t="s">
        <v>30</v>
      </c>
      <c r="C30" s="29">
        <f>SUM(C22-C28)</f>
        <v>35757.199999999997</v>
      </c>
      <c r="D30" s="186">
        <v>34380</v>
      </c>
      <c r="E30" s="186">
        <f>SUM(E22-E28)</f>
        <v>18972.270000000004</v>
      </c>
      <c r="F30" s="204">
        <f>SUM(D30-E30)</f>
        <v>15407.729999999996</v>
      </c>
      <c r="G30" s="206"/>
      <c r="H30" s="206"/>
      <c r="I30" s="206"/>
      <c r="J30" s="206"/>
      <c r="K30" s="206"/>
      <c r="L30" s="206"/>
    </row>
    <row r="31" spans="1:12" ht="16.5" thickTop="1" thickBot="1" x14ac:dyDescent="0.3">
      <c r="A31" s="30"/>
      <c r="B31" s="31"/>
      <c r="C31" s="32"/>
      <c r="D31" s="32"/>
      <c r="E31" s="32"/>
      <c r="F31" s="33"/>
      <c r="G31" s="206"/>
      <c r="H31" s="206"/>
      <c r="I31" s="206"/>
      <c r="J31" s="206"/>
      <c r="K31" s="206"/>
      <c r="L31" s="206"/>
    </row>
    <row r="32" spans="1:12" ht="15.75" thickBot="1" x14ac:dyDescent="0.3">
      <c r="A32" s="34" t="s">
        <v>1</v>
      </c>
      <c r="B32" s="35" t="s">
        <v>2</v>
      </c>
      <c r="C32" s="3" t="s">
        <v>85</v>
      </c>
      <c r="D32" s="3" t="s">
        <v>86</v>
      </c>
      <c r="E32" s="3" t="s">
        <v>87</v>
      </c>
      <c r="F32" s="4" t="s">
        <v>3</v>
      </c>
      <c r="G32" s="206"/>
      <c r="H32" s="206"/>
      <c r="I32" s="206"/>
      <c r="J32" s="206"/>
      <c r="K32" s="206"/>
      <c r="L32" s="206"/>
    </row>
    <row r="33" spans="1:12" x14ac:dyDescent="0.25">
      <c r="A33" s="6">
        <v>102</v>
      </c>
      <c r="B33" s="7" t="s">
        <v>31</v>
      </c>
      <c r="C33" s="8"/>
      <c r="D33" s="8"/>
      <c r="E33" s="8"/>
      <c r="F33" s="9"/>
      <c r="G33" s="206"/>
      <c r="H33" s="206"/>
      <c r="I33" s="206"/>
      <c r="J33" s="206"/>
      <c r="K33" s="206"/>
      <c r="L33" s="206"/>
    </row>
    <row r="34" spans="1:12" x14ac:dyDescent="0.25">
      <c r="A34" s="10" t="s">
        <v>6</v>
      </c>
      <c r="B34" s="11"/>
      <c r="C34" s="12"/>
      <c r="D34" s="12"/>
      <c r="E34" s="12"/>
      <c r="F34" s="13"/>
      <c r="G34" s="206"/>
      <c r="H34" s="206"/>
      <c r="I34" s="206"/>
      <c r="J34" s="206"/>
      <c r="K34" s="206"/>
      <c r="L34" s="206"/>
    </row>
    <row r="35" spans="1:12" x14ac:dyDescent="0.25">
      <c r="A35" s="14">
        <v>1021</v>
      </c>
      <c r="B35" s="36" t="s">
        <v>32</v>
      </c>
      <c r="C35" s="16">
        <v>6933.2</v>
      </c>
      <c r="D35" s="16">
        <v>7000</v>
      </c>
      <c r="E35" s="16">
        <v>6500</v>
      </c>
      <c r="F35" s="17">
        <v>500</v>
      </c>
      <c r="G35" s="206"/>
      <c r="H35" s="206"/>
      <c r="I35" s="206"/>
      <c r="J35" s="206"/>
      <c r="K35" s="206"/>
      <c r="L35" s="206"/>
    </row>
    <row r="36" spans="1:12" x14ac:dyDescent="0.25">
      <c r="A36" s="14">
        <v>1022</v>
      </c>
      <c r="B36" s="36" t="s">
        <v>33</v>
      </c>
      <c r="C36" s="16">
        <v>2300</v>
      </c>
      <c r="D36" s="16">
        <v>2300</v>
      </c>
      <c r="E36" s="16">
        <v>2300</v>
      </c>
      <c r="F36" s="17">
        <v>0</v>
      </c>
      <c r="G36" s="206"/>
      <c r="H36" s="206"/>
      <c r="I36" s="206"/>
      <c r="J36" s="206"/>
      <c r="K36" s="206"/>
      <c r="L36" s="206"/>
    </row>
    <row r="37" spans="1:12" x14ac:dyDescent="0.25">
      <c r="A37" s="14">
        <v>1023</v>
      </c>
      <c r="B37" s="36" t="s">
        <v>88</v>
      </c>
      <c r="C37" s="18"/>
      <c r="D37" s="18">
        <v>3000</v>
      </c>
      <c r="E37" s="18">
        <v>300</v>
      </c>
      <c r="F37" s="25">
        <v>2700</v>
      </c>
      <c r="G37" s="206"/>
      <c r="H37" s="206"/>
      <c r="I37" s="206"/>
      <c r="J37" s="206"/>
      <c r="K37" s="206"/>
      <c r="L37" s="206"/>
    </row>
    <row r="38" spans="1:12" x14ac:dyDescent="0.25">
      <c r="A38" s="14"/>
      <c r="B38" s="36"/>
      <c r="C38" s="193"/>
      <c r="D38" s="193"/>
      <c r="E38" s="193"/>
      <c r="F38" s="194"/>
      <c r="G38" s="206"/>
      <c r="H38" s="206"/>
      <c r="I38" s="206"/>
      <c r="J38" s="206"/>
      <c r="K38" s="206"/>
      <c r="L38" s="206"/>
    </row>
    <row r="39" spans="1:12" x14ac:dyDescent="0.25">
      <c r="A39" s="14"/>
      <c r="B39" s="19" t="s">
        <v>24</v>
      </c>
      <c r="C39" s="20">
        <f>SUM(C35:C37)</f>
        <v>9233.2000000000007</v>
      </c>
      <c r="D39" s="185">
        <v>12300</v>
      </c>
      <c r="E39" s="185">
        <f>SUM(E35:E38)</f>
        <v>9100</v>
      </c>
      <c r="F39" s="21">
        <f>SUM(F35:F37)</f>
        <v>3200</v>
      </c>
      <c r="G39" s="206"/>
      <c r="H39" s="206"/>
      <c r="I39" s="206"/>
      <c r="J39" s="206"/>
      <c r="K39" s="206"/>
      <c r="L39" s="206"/>
    </row>
    <row r="40" spans="1:12" x14ac:dyDescent="0.25">
      <c r="A40" s="14" t="s">
        <v>25</v>
      </c>
      <c r="B40" s="36"/>
      <c r="C40" s="37"/>
      <c r="D40" s="37"/>
      <c r="E40" s="37"/>
      <c r="F40" s="38"/>
      <c r="G40" s="206"/>
      <c r="H40" s="206"/>
      <c r="I40" s="206"/>
      <c r="J40" s="206"/>
      <c r="K40" s="206"/>
      <c r="L40" s="206"/>
    </row>
    <row r="41" spans="1:12" x14ac:dyDescent="0.25">
      <c r="A41" s="14">
        <v>1201</v>
      </c>
      <c r="B41" s="36" t="s">
        <v>26</v>
      </c>
      <c r="C41" s="16">
        <v>0</v>
      </c>
      <c r="D41" s="16">
        <v>0</v>
      </c>
      <c r="E41" s="16">
        <v>0</v>
      </c>
      <c r="F41" s="17">
        <v>0</v>
      </c>
      <c r="G41" s="206"/>
      <c r="H41" s="206"/>
      <c r="I41" s="206"/>
      <c r="J41" s="206"/>
      <c r="K41" s="206"/>
      <c r="L41" s="206"/>
    </row>
    <row r="42" spans="1:12" x14ac:dyDescent="0.25">
      <c r="A42" s="14">
        <v>1202</v>
      </c>
      <c r="B42" s="36" t="s">
        <v>34</v>
      </c>
      <c r="C42" s="16">
        <v>0</v>
      </c>
      <c r="D42" s="16">
        <v>0</v>
      </c>
      <c r="E42" s="16">
        <v>0</v>
      </c>
      <c r="F42" s="17">
        <v>0</v>
      </c>
      <c r="G42" s="206"/>
      <c r="H42" s="206"/>
      <c r="I42" s="206"/>
      <c r="J42" s="206"/>
      <c r="K42" s="206"/>
      <c r="L42" s="206"/>
    </row>
    <row r="43" spans="1:12" x14ac:dyDescent="0.25">
      <c r="A43" s="14">
        <v>1203</v>
      </c>
      <c r="B43" s="36" t="s">
        <v>35</v>
      </c>
      <c r="C43" s="18"/>
      <c r="D43" s="18">
        <v>0</v>
      </c>
      <c r="E43" s="18">
        <v>0</v>
      </c>
      <c r="F43" s="25">
        <v>0</v>
      </c>
      <c r="G43" s="206"/>
      <c r="H43" s="206"/>
      <c r="I43" s="206"/>
      <c r="J43" s="206"/>
      <c r="K43" s="206"/>
      <c r="L43" s="206"/>
    </row>
    <row r="44" spans="1:12" x14ac:dyDescent="0.25">
      <c r="A44" s="14"/>
      <c r="B44" s="19" t="s">
        <v>24</v>
      </c>
      <c r="C44" s="20">
        <v>0</v>
      </c>
      <c r="D44" s="185">
        <v>0</v>
      </c>
      <c r="E44" s="185">
        <v>0</v>
      </c>
      <c r="F44" s="21">
        <v>0</v>
      </c>
      <c r="G44" s="206"/>
      <c r="H44" s="206"/>
      <c r="I44" s="206"/>
      <c r="J44" s="206"/>
      <c r="K44" s="206"/>
      <c r="L44" s="206"/>
    </row>
    <row r="45" spans="1:12" x14ac:dyDescent="0.25">
      <c r="A45" s="14"/>
      <c r="B45" s="19"/>
      <c r="C45" s="26"/>
      <c r="D45" s="26"/>
      <c r="E45" s="26"/>
      <c r="F45" s="27"/>
      <c r="G45" s="206"/>
      <c r="H45" s="206"/>
      <c r="I45" s="206"/>
      <c r="J45" s="206"/>
      <c r="K45" s="206"/>
      <c r="L45" s="206"/>
    </row>
    <row r="46" spans="1:12" ht="15.75" thickBot="1" x14ac:dyDescent="0.3">
      <c r="A46" s="39"/>
      <c r="B46" s="19" t="s">
        <v>30</v>
      </c>
      <c r="C46" s="28">
        <f>SUM(C39-C44)</f>
        <v>9233.2000000000007</v>
      </c>
      <c r="D46" s="47">
        <v>12300</v>
      </c>
      <c r="E46" s="47">
        <v>9100</v>
      </c>
      <c r="F46" s="40">
        <f>SUM(F39-F44)</f>
        <v>3200</v>
      </c>
      <c r="G46" s="206"/>
      <c r="H46" s="206"/>
      <c r="I46" s="206"/>
      <c r="J46" s="206"/>
      <c r="K46" s="206"/>
      <c r="L46" s="206"/>
    </row>
    <row r="47" spans="1:12" ht="16.5" thickTop="1" thickBot="1" x14ac:dyDescent="0.3">
      <c r="A47" s="41"/>
      <c r="B47" s="42"/>
      <c r="C47" s="43"/>
      <c r="D47" s="43"/>
      <c r="E47" s="43"/>
      <c r="F47" s="44"/>
      <c r="G47" s="206"/>
      <c r="H47" s="206"/>
      <c r="I47" s="206"/>
      <c r="J47" s="206"/>
      <c r="K47" s="206"/>
      <c r="L47" s="206"/>
    </row>
    <row r="48" spans="1:12" ht="15.75" thickBot="1" x14ac:dyDescent="0.3">
      <c r="A48" s="1" t="s">
        <v>1</v>
      </c>
      <c r="B48" s="35" t="s">
        <v>2</v>
      </c>
      <c r="C48" s="3" t="s">
        <v>85</v>
      </c>
      <c r="D48" s="3" t="s">
        <v>86</v>
      </c>
      <c r="E48" s="3" t="s">
        <v>87</v>
      </c>
      <c r="F48" s="4" t="s">
        <v>3</v>
      </c>
      <c r="G48" s="206"/>
      <c r="H48" s="206"/>
      <c r="I48" s="206"/>
      <c r="J48" s="206"/>
      <c r="K48" s="206"/>
      <c r="L48" s="206"/>
    </row>
    <row r="49" spans="1:12" x14ac:dyDescent="0.25">
      <c r="A49" s="6">
        <v>103</v>
      </c>
      <c r="B49" s="7" t="s">
        <v>36</v>
      </c>
      <c r="C49" s="8"/>
      <c r="D49" s="8"/>
      <c r="E49" s="8"/>
      <c r="F49" s="9"/>
      <c r="G49" s="206"/>
      <c r="H49" s="206"/>
      <c r="I49" s="206"/>
      <c r="J49" s="206"/>
      <c r="K49" s="206"/>
      <c r="L49" s="206"/>
    </row>
    <row r="50" spans="1:12" x14ac:dyDescent="0.25">
      <c r="A50" s="10" t="s">
        <v>6</v>
      </c>
      <c r="B50" s="11"/>
      <c r="C50" s="12"/>
      <c r="D50" s="12"/>
      <c r="E50" s="12"/>
      <c r="F50" s="13"/>
      <c r="G50" s="206"/>
      <c r="H50" s="206"/>
      <c r="I50" s="206"/>
      <c r="J50" s="206"/>
      <c r="K50" s="206"/>
      <c r="L50" s="206"/>
    </row>
    <row r="51" spans="1:12" x14ac:dyDescent="0.25">
      <c r="A51" s="14">
        <v>1031</v>
      </c>
      <c r="B51" s="15" t="s">
        <v>37</v>
      </c>
      <c r="C51" s="16">
        <v>26.4</v>
      </c>
      <c r="D51" s="16">
        <v>200</v>
      </c>
      <c r="E51" s="16">
        <v>57.47</v>
      </c>
      <c r="F51" s="17">
        <f>SUM(D51-E51)</f>
        <v>142.53</v>
      </c>
      <c r="G51" s="206"/>
      <c r="H51" s="206"/>
      <c r="I51" s="206"/>
      <c r="J51" s="206"/>
      <c r="K51" s="206"/>
      <c r="L51" s="206"/>
    </row>
    <row r="52" spans="1:12" x14ac:dyDescent="0.25">
      <c r="A52" s="14">
        <v>1032</v>
      </c>
      <c r="B52" s="15" t="s">
        <v>38</v>
      </c>
      <c r="C52" s="16">
        <v>100</v>
      </c>
      <c r="D52" s="16">
        <v>300</v>
      </c>
      <c r="E52" s="16">
        <v>0</v>
      </c>
      <c r="F52" s="17">
        <v>300</v>
      </c>
      <c r="G52" s="206"/>
      <c r="H52" s="206"/>
      <c r="I52" s="206"/>
      <c r="J52" s="206"/>
      <c r="K52" s="206"/>
      <c r="L52" s="206"/>
    </row>
    <row r="53" spans="1:12" x14ac:dyDescent="0.25">
      <c r="A53" s="14">
        <v>1033</v>
      </c>
      <c r="B53" s="15" t="s">
        <v>39</v>
      </c>
      <c r="C53" s="18">
        <v>0</v>
      </c>
      <c r="D53" s="18">
        <v>500</v>
      </c>
      <c r="E53" s="18">
        <v>0</v>
      </c>
      <c r="F53" s="25">
        <v>500</v>
      </c>
      <c r="G53" s="206"/>
      <c r="H53" s="206"/>
      <c r="I53" s="206"/>
      <c r="J53" s="206"/>
      <c r="K53" s="206"/>
      <c r="L53" s="206"/>
    </row>
    <row r="54" spans="1:12" x14ac:dyDescent="0.25">
      <c r="A54" s="14"/>
      <c r="B54" s="19" t="s">
        <v>24</v>
      </c>
      <c r="C54" s="20">
        <f>SUM(C51:C53)</f>
        <v>126.4</v>
      </c>
      <c r="D54" s="185">
        <v>1000</v>
      </c>
      <c r="E54" s="185">
        <f>SUM(E51:E53)</f>
        <v>57.47</v>
      </c>
      <c r="F54" s="21">
        <f>SUM(F51:F53)</f>
        <v>942.53</v>
      </c>
      <c r="G54" s="206"/>
      <c r="H54" s="206"/>
      <c r="I54" s="206"/>
      <c r="J54" s="206"/>
      <c r="K54" s="206"/>
      <c r="L54" s="206"/>
    </row>
    <row r="55" spans="1:12" x14ac:dyDescent="0.25">
      <c r="A55" s="14" t="s">
        <v>25</v>
      </c>
      <c r="B55" s="36"/>
      <c r="C55" s="37"/>
      <c r="D55" s="37"/>
      <c r="E55" s="37"/>
      <c r="F55" s="38"/>
      <c r="G55" s="206"/>
      <c r="H55" s="206"/>
      <c r="I55" s="206"/>
      <c r="J55" s="206"/>
      <c r="K55" s="206"/>
      <c r="L55" s="206"/>
    </row>
    <row r="56" spans="1:12" x14ac:dyDescent="0.25">
      <c r="A56" s="14">
        <v>1301</v>
      </c>
      <c r="B56" s="36" t="s">
        <v>26</v>
      </c>
      <c r="C56" s="18">
        <v>0</v>
      </c>
      <c r="D56" s="18">
        <v>0</v>
      </c>
      <c r="E56" s="18">
        <v>0</v>
      </c>
      <c r="F56" s="25">
        <v>0</v>
      </c>
      <c r="G56" s="206"/>
      <c r="H56" s="206"/>
      <c r="I56" s="206"/>
      <c r="J56" s="206"/>
      <c r="K56" s="206"/>
      <c r="L56" s="206"/>
    </row>
    <row r="57" spans="1:12" x14ac:dyDescent="0.25">
      <c r="A57" s="14"/>
      <c r="B57" s="19" t="s">
        <v>24</v>
      </c>
      <c r="C57" s="20">
        <v>0</v>
      </c>
      <c r="D57" s="185">
        <v>0</v>
      </c>
      <c r="E57" s="185">
        <v>0</v>
      </c>
      <c r="F57" s="21">
        <v>0</v>
      </c>
      <c r="G57" s="206"/>
      <c r="H57" s="206"/>
      <c r="I57" s="206"/>
      <c r="J57" s="206"/>
      <c r="K57" s="206"/>
      <c r="L57" s="206"/>
    </row>
    <row r="58" spans="1:12" x14ac:dyDescent="0.25">
      <c r="A58" s="14"/>
      <c r="B58" s="19"/>
      <c r="C58" s="45"/>
      <c r="D58" s="45"/>
      <c r="E58" s="45"/>
      <c r="F58" s="46"/>
      <c r="G58" s="206"/>
      <c r="H58" s="206"/>
      <c r="I58" s="206"/>
      <c r="J58" s="206"/>
      <c r="K58" s="206"/>
      <c r="L58" s="206"/>
    </row>
    <row r="59" spans="1:12" ht="15.75" thickBot="1" x14ac:dyDescent="0.3">
      <c r="A59" s="39"/>
      <c r="B59" s="19" t="s">
        <v>30</v>
      </c>
      <c r="C59" s="47">
        <f>SUM(C54-C57)</f>
        <v>126.4</v>
      </c>
      <c r="D59" s="187">
        <v>1000</v>
      </c>
      <c r="E59" s="187">
        <v>57.47</v>
      </c>
      <c r="F59" s="48">
        <v>942.53</v>
      </c>
      <c r="G59" s="206"/>
      <c r="H59" s="206"/>
      <c r="I59" s="206"/>
      <c r="J59" s="206"/>
      <c r="K59" s="206"/>
      <c r="L59" s="206"/>
    </row>
    <row r="60" spans="1:12" ht="16.5" thickTop="1" thickBot="1" x14ac:dyDescent="0.3">
      <c r="A60" s="149"/>
      <c r="B60" s="203"/>
      <c r="C60" s="43"/>
      <c r="D60" s="43"/>
      <c r="E60" s="43"/>
      <c r="F60" s="44"/>
      <c r="G60" s="206"/>
      <c r="H60" s="206"/>
      <c r="I60" s="206"/>
      <c r="J60" s="206"/>
      <c r="K60" s="206"/>
      <c r="L60" s="206"/>
    </row>
    <row r="61" spans="1:12" ht="15.75" thickBot="1" x14ac:dyDescent="0.3">
      <c r="A61" s="213" t="s">
        <v>40</v>
      </c>
      <c r="B61" s="214"/>
      <c r="C61" s="215"/>
      <c r="D61" s="215"/>
      <c r="E61" s="215"/>
      <c r="F61" s="216"/>
      <c r="G61" s="206"/>
      <c r="H61" s="206"/>
      <c r="I61" s="206"/>
      <c r="J61" s="206"/>
      <c r="K61" s="206"/>
      <c r="L61" s="206"/>
    </row>
    <row r="62" spans="1:12" ht="15.75" thickBot="1" x14ac:dyDescent="0.3">
      <c r="A62" s="1" t="s">
        <v>1</v>
      </c>
      <c r="B62" s="2" t="s">
        <v>2</v>
      </c>
      <c r="C62" s="49" t="s">
        <v>85</v>
      </c>
      <c r="D62" s="49" t="s">
        <v>86</v>
      </c>
      <c r="E62" s="49" t="s">
        <v>87</v>
      </c>
      <c r="F62" s="50" t="s">
        <v>3</v>
      </c>
      <c r="G62" s="206"/>
      <c r="H62" s="206"/>
      <c r="I62" s="206"/>
      <c r="J62" s="206"/>
      <c r="K62" s="206"/>
      <c r="L62" s="206"/>
    </row>
    <row r="63" spans="1:12" x14ac:dyDescent="0.25">
      <c r="A63" s="51">
        <v>201</v>
      </c>
      <c r="B63" s="52"/>
      <c r="C63" s="53"/>
      <c r="D63" s="53"/>
      <c r="E63" s="53"/>
      <c r="F63" s="54"/>
      <c r="G63" s="206"/>
      <c r="H63" s="206"/>
      <c r="I63" s="206"/>
      <c r="J63" s="206"/>
      <c r="K63" s="206"/>
      <c r="L63" s="206"/>
    </row>
    <row r="64" spans="1:12" x14ac:dyDescent="0.25">
      <c r="A64" s="55" t="s">
        <v>6</v>
      </c>
      <c r="B64" s="56"/>
      <c r="C64" s="57"/>
      <c r="D64" s="57"/>
      <c r="E64" s="57"/>
      <c r="F64" s="58"/>
      <c r="G64" s="206"/>
      <c r="H64" s="206"/>
      <c r="I64" s="206"/>
      <c r="J64" s="206"/>
      <c r="K64" s="206"/>
      <c r="L64" s="206"/>
    </row>
    <row r="65" spans="1:12" x14ac:dyDescent="0.25">
      <c r="A65" s="59">
        <v>2011</v>
      </c>
      <c r="B65" s="60" t="s">
        <v>41</v>
      </c>
      <c r="C65" s="61">
        <v>16707.11</v>
      </c>
      <c r="D65" s="61">
        <v>17000</v>
      </c>
      <c r="E65" s="61">
        <v>6780</v>
      </c>
      <c r="F65" s="62">
        <f>SUM(D65-E65)</f>
        <v>10220</v>
      </c>
      <c r="G65" s="206"/>
      <c r="H65" s="206"/>
      <c r="I65" s="206"/>
      <c r="J65" s="206"/>
      <c r="K65" s="206"/>
      <c r="L65" s="206"/>
    </row>
    <row r="66" spans="1:12" x14ac:dyDescent="0.25">
      <c r="A66" s="59">
        <v>2012</v>
      </c>
      <c r="B66" s="60" t="s">
        <v>42</v>
      </c>
      <c r="C66" s="61">
        <v>0</v>
      </c>
      <c r="D66" s="61">
        <v>300</v>
      </c>
      <c r="E66" s="61">
        <v>0</v>
      </c>
      <c r="F66" s="62">
        <v>300</v>
      </c>
      <c r="G66" s="206"/>
      <c r="H66" s="206"/>
      <c r="I66" s="206"/>
      <c r="J66" s="206"/>
      <c r="K66" s="206"/>
      <c r="L66" s="206"/>
    </row>
    <row r="67" spans="1:12" x14ac:dyDescent="0.25">
      <c r="A67" s="59">
        <v>2013</v>
      </c>
      <c r="B67" s="60" t="s">
        <v>43</v>
      </c>
      <c r="C67" s="61">
        <v>0</v>
      </c>
      <c r="D67" s="61">
        <v>150</v>
      </c>
      <c r="E67" s="61">
        <v>0</v>
      </c>
      <c r="F67" s="62">
        <v>150</v>
      </c>
      <c r="G67" s="206"/>
      <c r="H67" s="206"/>
      <c r="I67" s="206"/>
      <c r="J67" s="206"/>
      <c r="K67" s="206"/>
      <c r="L67" s="206"/>
    </row>
    <row r="68" spans="1:12" x14ac:dyDescent="0.25">
      <c r="A68" s="59">
        <v>2014</v>
      </c>
      <c r="B68" s="60" t="s">
        <v>44</v>
      </c>
      <c r="C68" s="61">
        <v>0</v>
      </c>
      <c r="D68" s="61">
        <v>300</v>
      </c>
      <c r="E68" s="61">
        <v>0</v>
      </c>
      <c r="F68" s="62">
        <v>300</v>
      </c>
      <c r="G68" s="206"/>
      <c r="H68" s="206"/>
      <c r="I68" s="206"/>
      <c r="J68" s="206"/>
      <c r="K68" s="206"/>
      <c r="L68" s="206"/>
    </row>
    <row r="69" spans="1:12" x14ac:dyDescent="0.25">
      <c r="A69" s="59">
        <v>2015</v>
      </c>
      <c r="B69" s="60" t="s">
        <v>45</v>
      </c>
      <c r="C69" s="61">
        <v>95.83</v>
      </c>
      <c r="D69" s="61">
        <v>200</v>
      </c>
      <c r="E69" s="61">
        <v>0</v>
      </c>
      <c r="F69" s="62">
        <v>200</v>
      </c>
      <c r="G69" s="206"/>
      <c r="H69" s="206"/>
      <c r="I69" s="206"/>
      <c r="J69" s="206"/>
      <c r="K69" s="206"/>
      <c r="L69" s="206"/>
    </row>
    <row r="70" spans="1:12" x14ac:dyDescent="0.25">
      <c r="A70" s="59">
        <v>2016</v>
      </c>
      <c r="B70" s="60" t="s">
        <v>46</v>
      </c>
      <c r="C70" s="61">
        <v>811.25</v>
      </c>
      <c r="D70" s="61">
        <v>1000</v>
      </c>
      <c r="E70" s="61">
        <v>0</v>
      </c>
      <c r="F70" s="180">
        <v>1000</v>
      </c>
      <c r="G70" s="206"/>
      <c r="H70" s="206"/>
      <c r="I70" s="206"/>
      <c r="J70" s="206"/>
      <c r="K70" s="206"/>
      <c r="L70" s="206"/>
    </row>
    <row r="71" spans="1:12" x14ac:dyDescent="0.25">
      <c r="A71" s="59">
        <v>2018</v>
      </c>
      <c r="B71" s="60" t="s">
        <v>47</v>
      </c>
      <c r="C71" s="61">
        <v>0</v>
      </c>
      <c r="D71" s="61">
        <v>0</v>
      </c>
      <c r="E71" s="61"/>
      <c r="F71" s="62">
        <v>0</v>
      </c>
      <c r="G71" s="206"/>
      <c r="H71" s="206"/>
      <c r="I71" s="206"/>
      <c r="J71" s="206"/>
      <c r="K71" s="206"/>
      <c r="L71" s="206"/>
    </row>
    <row r="72" spans="1:12" x14ac:dyDescent="0.25">
      <c r="A72" s="59">
        <v>2019</v>
      </c>
      <c r="B72" s="60" t="s">
        <v>48</v>
      </c>
      <c r="C72" s="63">
        <v>5590.1</v>
      </c>
      <c r="D72" s="63">
        <v>0</v>
      </c>
      <c r="E72" s="63">
        <v>0</v>
      </c>
      <c r="F72" s="64">
        <v>0</v>
      </c>
      <c r="G72" s="206"/>
      <c r="H72" s="206"/>
      <c r="I72" s="206"/>
      <c r="J72" s="206"/>
      <c r="K72" s="206"/>
      <c r="L72" s="206"/>
    </row>
    <row r="73" spans="1:12" x14ac:dyDescent="0.25">
      <c r="A73" s="55"/>
      <c r="B73" s="19" t="s">
        <v>24</v>
      </c>
      <c r="C73" s="65">
        <f>SUM(C65:C72)</f>
        <v>23204.29</v>
      </c>
      <c r="D73" s="65">
        <v>18950</v>
      </c>
      <c r="E73" s="65">
        <f>SUM(E65:E72)</f>
        <v>6780</v>
      </c>
      <c r="F73" s="66">
        <f>SUM(D73-E73)</f>
        <v>12170</v>
      </c>
      <c r="G73" s="206"/>
      <c r="H73" s="206"/>
      <c r="I73" s="206"/>
      <c r="J73" s="206"/>
      <c r="K73" s="206"/>
      <c r="L73" s="206"/>
    </row>
    <row r="74" spans="1:12" x14ac:dyDescent="0.25">
      <c r="A74" s="55" t="s">
        <v>25</v>
      </c>
      <c r="B74" s="60"/>
      <c r="C74" s="177"/>
      <c r="D74" s="177"/>
      <c r="E74" s="177"/>
      <c r="F74" s="178"/>
      <c r="G74" s="206"/>
      <c r="H74" s="206"/>
      <c r="I74" s="206"/>
      <c r="J74" s="206"/>
      <c r="K74" s="206"/>
      <c r="L74" s="206"/>
    </row>
    <row r="75" spans="1:12" x14ac:dyDescent="0.25">
      <c r="A75" s="55">
        <v>2101</v>
      </c>
      <c r="B75" s="60" t="s">
        <v>49</v>
      </c>
      <c r="C75" s="179">
        <v>0</v>
      </c>
      <c r="D75" s="179">
        <v>0</v>
      </c>
      <c r="E75" s="179">
        <v>0</v>
      </c>
      <c r="F75" s="180">
        <v>0</v>
      </c>
      <c r="G75" s="206"/>
      <c r="H75" s="206"/>
      <c r="I75" s="206"/>
      <c r="J75" s="206"/>
      <c r="K75" s="206"/>
      <c r="L75" s="206"/>
    </row>
    <row r="76" spans="1:12" x14ac:dyDescent="0.25">
      <c r="A76" s="55">
        <v>2102</v>
      </c>
      <c r="B76" s="60" t="s">
        <v>50</v>
      </c>
      <c r="C76" s="181">
        <v>12716.35</v>
      </c>
      <c r="D76" s="181">
        <v>0</v>
      </c>
      <c r="E76" s="181"/>
      <c r="F76" s="182">
        <v>0</v>
      </c>
      <c r="G76" s="206"/>
      <c r="H76" s="206"/>
      <c r="I76" s="206"/>
      <c r="J76" s="206"/>
      <c r="K76" s="206"/>
      <c r="L76" s="206"/>
    </row>
    <row r="77" spans="1:12" x14ac:dyDescent="0.25">
      <c r="A77" s="55">
        <v>2103</v>
      </c>
      <c r="B77" s="60" t="s">
        <v>26</v>
      </c>
      <c r="C77" s="183">
        <v>781.86</v>
      </c>
      <c r="D77" s="183">
        <v>0</v>
      </c>
      <c r="E77" s="183"/>
      <c r="F77" s="184">
        <v>0</v>
      </c>
      <c r="G77" s="206"/>
      <c r="H77" s="206"/>
      <c r="I77" s="206"/>
      <c r="J77" s="206"/>
      <c r="K77" s="206"/>
      <c r="L77" s="206"/>
    </row>
    <row r="78" spans="1:12" x14ac:dyDescent="0.25">
      <c r="A78" s="55"/>
      <c r="B78" s="19" t="s">
        <v>24</v>
      </c>
      <c r="C78" s="20">
        <f>SUM(C75:C77)</f>
        <v>13498.210000000001</v>
      </c>
      <c r="D78" s="185">
        <v>0</v>
      </c>
      <c r="E78" s="185">
        <v>0</v>
      </c>
      <c r="F78" s="21">
        <v>0</v>
      </c>
      <c r="G78" s="206"/>
      <c r="H78" s="206"/>
      <c r="I78" s="206"/>
      <c r="J78" s="206"/>
      <c r="K78" s="206"/>
      <c r="L78" s="206"/>
    </row>
    <row r="79" spans="1:12" x14ac:dyDescent="0.25">
      <c r="A79" s="55"/>
      <c r="B79" s="19"/>
      <c r="C79" s="26"/>
      <c r="D79" s="26"/>
      <c r="E79" s="26"/>
      <c r="F79" s="27"/>
      <c r="G79" s="206"/>
      <c r="H79" s="206"/>
      <c r="I79" s="206"/>
      <c r="J79" s="206"/>
      <c r="K79" s="206"/>
      <c r="L79" s="206"/>
    </row>
    <row r="80" spans="1:12" ht="15.75" thickBot="1" x14ac:dyDescent="0.3">
      <c r="A80" s="14"/>
      <c r="B80" s="19" t="s">
        <v>30</v>
      </c>
      <c r="C80" s="28">
        <f>SUM(C73-C78)</f>
        <v>9706.08</v>
      </c>
      <c r="D80" s="47">
        <v>18950</v>
      </c>
      <c r="E80" s="47">
        <v>6780</v>
      </c>
      <c r="F80" s="40">
        <f>SUM(D80-E80)</f>
        <v>12170</v>
      </c>
      <c r="G80" s="206"/>
      <c r="H80" s="206"/>
      <c r="I80" s="206"/>
      <c r="J80" s="206"/>
      <c r="K80" s="206"/>
      <c r="L80" s="206"/>
    </row>
    <row r="81" spans="1:12" ht="16.5" thickTop="1" thickBot="1" x14ac:dyDescent="0.3">
      <c r="A81" s="41"/>
      <c r="B81" s="42"/>
      <c r="C81" s="43"/>
      <c r="D81" s="43"/>
      <c r="E81" s="43"/>
      <c r="F81" s="44"/>
      <c r="G81" s="206"/>
      <c r="H81" s="206"/>
      <c r="I81" s="206"/>
      <c r="J81" s="206"/>
      <c r="K81" s="206"/>
      <c r="L81" s="206"/>
    </row>
    <row r="82" spans="1:12" x14ac:dyDescent="0.25">
      <c r="A82" s="67" t="s">
        <v>51</v>
      </c>
      <c r="B82" s="68"/>
      <c r="C82" s="69"/>
      <c r="D82" s="69"/>
      <c r="E82" s="69"/>
      <c r="F82" s="70"/>
      <c r="G82" s="206"/>
      <c r="H82" s="206"/>
      <c r="I82" s="206"/>
      <c r="J82" s="206"/>
      <c r="K82" s="206"/>
      <c r="L82" s="206"/>
    </row>
    <row r="83" spans="1:12" ht="15.75" thickBot="1" x14ac:dyDescent="0.3">
      <c r="A83" s="41" t="s">
        <v>1</v>
      </c>
      <c r="B83" s="71" t="s">
        <v>2</v>
      </c>
      <c r="C83" s="72" t="s">
        <v>85</v>
      </c>
      <c r="D83" s="72" t="s">
        <v>86</v>
      </c>
      <c r="E83" s="72" t="s">
        <v>87</v>
      </c>
      <c r="F83" s="73" t="s">
        <v>3</v>
      </c>
      <c r="G83" s="206"/>
      <c r="H83" s="206"/>
      <c r="I83" s="206"/>
      <c r="J83" s="206"/>
      <c r="K83" s="206"/>
      <c r="L83" s="206"/>
    </row>
    <row r="84" spans="1:12" x14ac:dyDescent="0.25">
      <c r="A84" s="74">
        <v>301</v>
      </c>
      <c r="B84" s="75"/>
      <c r="C84" s="76"/>
      <c r="D84" s="76"/>
      <c r="E84" s="76"/>
      <c r="F84" s="77"/>
      <c r="G84" s="206"/>
      <c r="H84" s="206"/>
      <c r="I84" s="206"/>
      <c r="J84" s="206"/>
      <c r="K84" s="206"/>
      <c r="L84" s="206"/>
    </row>
    <row r="85" spans="1:12" x14ac:dyDescent="0.25">
      <c r="A85" s="39" t="s">
        <v>6</v>
      </c>
      <c r="B85" s="78"/>
      <c r="C85" s="79"/>
      <c r="D85" s="79"/>
      <c r="E85" s="79"/>
      <c r="F85" s="80"/>
      <c r="G85" s="206"/>
      <c r="H85" s="206"/>
      <c r="I85" s="206"/>
      <c r="J85" s="206"/>
      <c r="K85" s="206"/>
      <c r="L85" s="206"/>
    </row>
    <row r="86" spans="1:12" x14ac:dyDescent="0.25">
      <c r="A86" s="39">
        <v>3011</v>
      </c>
      <c r="B86" s="78" t="s">
        <v>52</v>
      </c>
      <c r="C86" s="81">
        <v>525.20000000000005</v>
      </c>
      <c r="D86" s="81">
        <v>700</v>
      </c>
      <c r="E86" s="81">
        <v>540.79999999999995</v>
      </c>
      <c r="F86" s="82">
        <f>SUM(D86-E86)</f>
        <v>159.20000000000005</v>
      </c>
      <c r="G86" s="206"/>
      <c r="H86" s="206"/>
      <c r="I86" s="206"/>
      <c r="J86" s="206"/>
      <c r="K86" s="206"/>
      <c r="L86" s="206"/>
    </row>
    <row r="87" spans="1:12" x14ac:dyDescent="0.25">
      <c r="A87" s="39">
        <v>3012</v>
      </c>
      <c r="B87" s="78" t="s">
        <v>53</v>
      </c>
      <c r="C87" s="81">
        <v>1151.2</v>
      </c>
      <c r="D87" s="81">
        <v>2000</v>
      </c>
      <c r="E87" s="81">
        <v>0</v>
      </c>
      <c r="F87" s="82">
        <v>2000</v>
      </c>
      <c r="G87" s="206"/>
      <c r="H87" s="206"/>
      <c r="I87" s="206"/>
      <c r="J87" s="206"/>
      <c r="K87" s="206"/>
      <c r="L87" s="206"/>
    </row>
    <row r="88" spans="1:12" x14ac:dyDescent="0.25">
      <c r="A88" s="39">
        <v>3013</v>
      </c>
      <c r="B88" s="78" t="s">
        <v>54</v>
      </c>
      <c r="C88" s="83">
        <v>463.89</v>
      </c>
      <c r="D88" s="83">
        <v>500</v>
      </c>
      <c r="E88" s="83">
        <v>551.02</v>
      </c>
      <c r="F88" s="198">
        <v>51.02</v>
      </c>
      <c r="G88" s="206" t="s">
        <v>99</v>
      </c>
      <c r="H88" s="206"/>
      <c r="I88" s="206"/>
      <c r="J88" s="206"/>
      <c r="K88" s="206"/>
      <c r="L88" s="206"/>
    </row>
    <row r="89" spans="1:12" x14ac:dyDescent="0.25">
      <c r="A89" s="39"/>
      <c r="B89" s="85" t="s">
        <v>24</v>
      </c>
      <c r="C89" s="87">
        <f>SUM(C86:C88)</f>
        <v>2140.29</v>
      </c>
      <c r="D89" s="188">
        <v>3200</v>
      </c>
      <c r="E89" s="188">
        <f>SUM(E86:E88)</f>
        <v>1091.82</v>
      </c>
      <c r="F89" s="88">
        <f>SUM(D89-E89)</f>
        <v>2108.1800000000003</v>
      </c>
      <c r="G89" s="206"/>
      <c r="H89" s="206"/>
      <c r="I89" s="206"/>
      <c r="J89" s="206"/>
      <c r="K89" s="206"/>
      <c r="L89" s="206"/>
    </row>
    <row r="90" spans="1:12" x14ac:dyDescent="0.25">
      <c r="A90" s="55" t="s">
        <v>25</v>
      </c>
      <c r="B90" s="78"/>
      <c r="C90" s="89"/>
      <c r="D90" s="89"/>
      <c r="E90" s="89"/>
      <c r="F90" s="90"/>
      <c r="G90" s="206"/>
      <c r="H90" s="206"/>
      <c r="I90" s="206"/>
      <c r="J90" s="206"/>
      <c r="K90" s="206"/>
      <c r="L90" s="206"/>
    </row>
    <row r="91" spans="1:12" x14ac:dyDescent="0.25">
      <c r="A91" s="55">
        <v>3101</v>
      </c>
      <c r="B91" s="78" t="s">
        <v>55</v>
      </c>
      <c r="C91" s="91">
        <v>4605</v>
      </c>
      <c r="D91" s="91">
        <v>2500</v>
      </c>
      <c r="E91" s="91">
        <v>5360</v>
      </c>
      <c r="F91" s="84">
        <v>-2860</v>
      </c>
      <c r="G91" s="206"/>
      <c r="H91" s="206"/>
      <c r="I91" s="206"/>
      <c r="J91" s="206"/>
      <c r="K91" s="206"/>
      <c r="L91" s="206"/>
    </row>
    <row r="92" spans="1:12" x14ac:dyDescent="0.25">
      <c r="A92" s="55"/>
      <c r="B92" s="85" t="s">
        <v>24</v>
      </c>
      <c r="C92" s="92">
        <f>SUM(C91)</f>
        <v>4605</v>
      </c>
      <c r="D92" s="189">
        <v>2500</v>
      </c>
      <c r="E92" s="189">
        <v>5360</v>
      </c>
      <c r="F92" s="88">
        <v>-2860</v>
      </c>
      <c r="G92" s="206"/>
      <c r="H92" s="206"/>
      <c r="I92" s="206"/>
      <c r="J92" s="206"/>
      <c r="K92" s="206"/>
      <c r="L92" s="206"/>
    </row>
    <row r="93" spans="1:12" x14ac:dyDescent="0.25">
      <c r="A93" s="55"/>
      <c r="B93" s="85"/>
      <c r="C93" s="93"/>
      <c r="D93" s="93"/>
      <c r="E93" s="93"/>
      <c r="F93" s="94"/>
      <c r="G93" s="206"/>
      <c r="H93" s="206"/>
      <c r="I93" s="206"/>
      <c r="J93" s="206"/>
      <c r="K93" s="206"/>
      <c r="L93" s="206"/>
    </row>
    <row r="94" spans="1:12" ht="15.75" thickBot="1" x14ac:dyDescent="0.3">
      <c r="A94" s="55"/>
      <c r="B94" s="95" t="s">
        <v>56</v>
      </c>
      <c r="C94" s="47">
        <f>SUM(C89-C92)</f>
        <v>-2464.71</v>
      </c>
      <c r="D94" s="187">
        <v>-700</v>
      </c>
      <c r="E94" s="187">
        <f>SUM(E89-E92)</f>
        <v>-4268.18</v>
      </c>
      <c r="F94" s="48">
        <v>-3568.18</v>
      </c>
      <c r="G94" s="206"/>
      <c r="H94" s="206"/>
      <c r="I94" s="206"/>
      <c r="J94" s="206"/>
      <c r="K94" s="206"/>
      <c r="L94" s="206"/>
    </row>
    <row r="95" spans="1:12" ht="16.5" thickTop="1" thickBot="1" x14ac:dyDescent="0.3">
      <c r="A95" s="97"/>
      <c r="B95" s="98"/>
      <c r="C95" s="99"/>
      <c r="D95" s="99"/>
      <c r="E95" s="99"/>
      <c r="F95" s="100"/>
      <c r="G95" s="206"/>
      <c r="H95" s="206"/>
      <c r="I95" s="206"/>
      <c r="J95" s="206"/>
      <c r="K95" s="206"/>
      <c r="L95" s="206"/>
    </row>
    <row r="96" spans="1:12" ht="15.75" thickBot="1" x14ac:dyDescent="0.3">
      <c r="A96" s="101" t="s">
        <v>57</v>
      </c>
      <c r="B96" s="102"/>
      <c r="C96" s="103"/>
      <c r="D96" s="103"/>
      <c r="E96" s="103"/>
      <c r="F96" s="104"/>
      <c r="G96" s="206"/>
      <c r="H96" s="206"/>
      <c r="I96" s="206"/>
      <c r="J96" s="206"/>
      <c r="K96" s="206"/>
      <c r="L96" s="206"/>
    </row>
    <row r="97" spans="1:12" ht="15.75" thickBot="1" x14ac:dyDescent="0.3">
      <c r="A97" s="105" t="s">
        <v>1</v>
      </c>
      <c r="B97" s="106" t="s">
        <v>2</v>
      </c>
      <c r="C97" s="107" t="s">
        <v>85</v>
      </c>
      <c r="D97" s="107" t="s">
        <v>86</v>
      </c>
      <c r="E97" s="107" t="s">
        <v>87</v>
      </c>
      <c r="F97" s="108" t="s">
        <v>3</v>
      </c>
      <c r="G97" s="206"/>
      <c r="H97" s="206"/>
      <c r="I97" s="206"/>
      <c r="J97" s="206"/>
      <c r="K97" s="206"/>
      <c r="L97" s="206"/>
    </row>
    <row r="98" spans="1:12" x14ac:dyDescent="0.25">
      <c r="A98" s="109">
        <v>401</v>
      </c>
      <c r="B98" s="110"/>
      <c r="C98" s="76"/>
      <c r="D98" s="76"/>
      <c r="E98" s="76"/>
      <c r="F98" s="77"/>
      <c r="G98" s="206"/>
      <c r="H98" s="206"/>
      <c r="I98" s="206"/>
      <c r="J98" s="206"/>
      <c r="K98" s="206"/>
      <c r="L98" s="206"/>
    </row>
    <row r="99" spans="1:12" x14ac:dyDescent="0.25">
      <c r="A99" s="55" t="s">
        <v>6</v>
      </c>
      <c r="B99" s="111"/>
      <c r="C99" s="112"/>
      <c r="D99" s="112"/>
      <c r="E99" s="112"/>
      <c r="F99" s="113"/>
      <c r="G99" s="206"/>
      <c r="H99" s="206"/>
      <c r="I99" s="206"/>
      <c r="J99" s="206"/>
      <c r="K99" s="206"/>
      <c r="L99" s="206"/>
    </row>
    <row r="100" spans="1:12" x14ac:dyDescent="0.25">
      <c r="A100" s="55">
        <v>4011</v>
      </c>
      <c r="B100" s="114" t="s">
        <v>58</v>
      </c>
      <c r="C100" s="115">
        <v>368.75</v>
      </c>
      <c r="D100" s="115">
        <v>500</v>
      </c>
      <c r="E100" s="115">
        <v>1067.57</v>
      </c>
      <c r="F100" s="122">
        <v>500</v>
      </c>
      <c r="G100" s="206"/>
      <c r="H100" s="206"/>
      <c r="I100" s="206"/>
      <c r="J100" s="206"/>
      <c r="K100" s="206"/>
      <c r="L100" s="206"/>
    </row>
    <row r="101" spans="1:12" x14ac:dyDescent="0.25">
      <c r="A101" s="55">
        <v>4012</v>
      </c>
      <c r="B101" s="114" t="s">
        <v>59</v>
      </c>
      <c r="C101" s="115">
        <v>6061.2</v>
      </c>
      <c r="D101" s="115">
        <v>6500</v>
      </c>
      <c r="E101" s="115">
        <v>0</v>
      </c>
      <c r="F101" s="122">
        <v>6500</v>
      </c>
      <c r="G101" s="206"/>
      <c r="H101" s="206"/>
      <c r="I101" s="206"/>
      <c r="J101" s="206"/>
      <c r="K101" s="206"/>
      <c r="L101" s="206"/>
    </row>
    <row r="102" spans="1:12" x14ac:dyDescent="0.25">
      <c r="A102" s="55">
        <v>4013</v>
      </c>
      <c r="B102" s="114" t="s">
        <v>60</v>
      </c>
      <c r="C102" s="115">
        <v>215</v>
      </c>
      <c r="D102" s="115">
        <v>250</v>
      </c>
      <c r="E102" s="115">
        <v>0</v>
      </c>
      <c r="F102" s="122">
        <v>250</v>
      </c>
      <c r="G102" s="206"/>
      <c r="H102" s="206"/>
      <c r="I102" s="206"/>
      <c r="J102" s="206"/>
      <c r="K102" s="206"/>
      <c r="L102" s="206"/>
    </row>
    <row r="103" spans="1:12" x14ac:dyDescent="0.25">
      <c r="A103" s="55">
        <v>4014</v>
      </c>
      <c r="B103" s="114" t="s">
        <v>61</v>
      </c>
      <c r="C103" s="115">
        <v>418.93</v>
      </c>
      <c r="D103" s="115">
        <v>600</v>
      </c>
      <c r="E103" s="115">
        <v>0</v>
      </c>
      <c r="F103" s="122">
        <v>600</v>
      </c>
      <c r="G103" s="206"/>
      <c r="H103" s="206"/>
      <c r="I103" s="206"/>
      <c r="J103" s="206"/>
      <c r="K103" s="206"/>
      <c r="L103" s="206"/>
    </row>
    <row r="104" spans="1:12" x14ac:dyDescent="0.25">
      <c r="A104" s="55">
        <v>4015</v>
      </c>
      <c r="B104" s="114" t="s">
        <v>62</v>
      </c>
      <c r="C104" s="115">
        <v>1050</v>
      </c>
      <c r="D104" s="115">
        <v>1000</v>
      </c>
      <c r="E104" s="115">
        <v>500</v>
      </c>
      <c r="F104" s="122">
        <v>500</v>
      </c>
      <c r="G104" s="206" t="s">
        <v>98</v>
      </c>
      <c r="H104" s="206"/>
      <c r="I104" s="206"/>
      <c r="J104" s="206"/>
      <c r="K104" s="206"/>
      <c r="L104" s="206"/>
    </row>
    <row r="105" spans="1:12" x14ac:dyDescent="0.25">
      <c r="A105" s="55">
        <v>4016</v>
      </c>
      <c r="B105" s="114" t="s">
        <v>63</v>
      </c>
      <c r="C105" s="115">
        <v>710</v>
      </c>
      <c r="D105" s="115">
        <v>750</v>
      </c>
      <c r="E105" s="115">
        <v>0</v>
      </c>
      <c r="F105" s="122">
        <v>750</v>
      </c>
      <c r="G105" s="206"/>
      <c r="H105" s="206"/>
      <c r="I105" s="206"/>
      <c r="J105" s="206"/>
      <c r="K105" s="206"/>
      <c r="L105" s="206"/>
    </row>
    <row r="106" spans="1:12" x14ac:dyDescent="0.25">
      <c r="A106" s="55">
        <v>4017</v>
      </c>
      <c r="B106" s="114" t="s">
        <v>64</v>
      </c>
      <c r="C106" s="118">
        <v>1132.6300000000001</v>
      </c>
      <c r="D106" s="118">
        <v>1500</v>
      </c>
      <c r="E106" s="118">
        <v>0</v>
      </c>
      <c r="F106" s="123">
        <v>1500</v>
      </c>
      <c r="G106" s="206"/>
      <c r="H106" s="206"/>
      <c r="I106" s="206"/>
      <c r="J106" s="206"/>
      <c r="K106" s="206"/>
      <c r="L106" s="206"/>
    </row>
    <row r="107" spans="1:12" x14ac:dyDescent="0.25">
      <c r="A107" s="55"/>
      <c r="B107" s="85" t="s">
        <v>24</v>
      </c>
      <c r="C107" s="86">
        <f>SUM(C100:C106)</f>
        <v>9956.510000000002</v>
      </c>
      <c r="D107" s="87">
        <v>11100</v>
      </c>
      <c r="E107" s="87">
        <f>SUM(E100:E106)</f>
        <v>1567.57</v>
      </c>
      <c r="F107" s="119">
        <f>SUM(D107-E107)</f>
        <v>9532.43</v>
      </c>
      <c r="G107" s="206"/>
      <c r="H107" s="206"/>
      <c r="I107" s="206"/>
      <c r="J107" s="206"/>
      <c r="K107" s="206"/>
      <c r="L107" s="206"/>
    </row>
    <row r="108" spans="1:12" x14ac:dyDescent="0.25">
      <c r="A108" s="55" t="s">
        <v>25</v>
      </c>
      <c r="B108" s="111"/>
      <c r="C108" s="120"/>
      <c r="D108" s="120"/>
      <c r="E108" s="120"/>
      <c r="F108" s="121"/>
      <c r="G108" s="206"/>
      <c r="H108" s="206"/>
      <c r="I108" s="206"/>
      <c r="J108" s="206"/>
      <c r="K108" s="206"/>
      <c r="L108" s="206"/>
    </row>
    <row r="109" spans="1:12" x14ac:dyDescent="0.25">
      <c r="A109" s="55">
        <v>4101</v>
      </c>
      <c r="B109" s="114" t="s">
        <v>65</v>
      </c>
      <c r="C109" s="115">
        <v>617</v>
      </c>
      <c r="D109" s="115">
        <v>700</v>
      </c>
      <c r="E109" s="115">
        <v>115</v>
      </c>
      <c r="F109" s="117">
        <v>700</v>
      </c>
      <c r="G109" s="206"/>
      <c r="H109" s="206"/>
      <c r="I109" s="206"/>
      <c r="J109" s="206"/>
      <c r="K109" s="206"/>
      <c r="L109" s="206"/>
    </row>
    <row r="110" spans="1:12" x14ac:dyDescent="0.25">
      <c r="A110" s="55">
        <v>4102</v>
      </c>
      <c r="B110" s="114" t="s">
        <v>66</v>
      </c>
      <c r="C110" s="118">
        <v>845</v>
      </c>
      <c r="D110" s="118">
        <v>100</v>
      </c>
      <c r="E110" s="118">
        <v>275.62</v>
      </c>
      <c r="F110" s="123">
        <v>-115.62</v>
      </c>
      <c r="G110" s="206"/>
      <c r="H110" s="206"/>
      <c r="I110" s="206"/>
      <c r="J110" s="206"/>
      <c r="K110" s="206"/>
      <c r="L110" s="206"/>
    </row>
    <row r="111" spans="1:12" x14ac:dyDescent="0.25">
      <c r="A111" s="55"/>
      <c r="B111" s="85" t="s">
        <v>24</v>
      </c>
      <c r="C111" s="86">
        <f>SUM(C109:C110)</f>
        <v>1462</v>
      </c>
      <c r="D111" s="87">
        <v>800</v>
      </c>
      <c r="E111" s="87">
        <v>275.62</v>
      </c>
      <c r="F111" s="205">
        <f>SUM(F109:F110)</f>
        <v>584.38</v>
      </c>
      <c r="G111" s="206"/>
      <c r="H111" s="206"/>
      <c r="I111" s="206"/>
      <c r="J111" s="206"/>
      <c r="K111" s="206"/>
      <c r="L111" s="206"/>
    </row>
    <row r="112" spans="1:12" x14ac:dyDescent="0.25">
      <c r="A112" s="55"/>
      <c r="B112" s="85"/>
      <c r="C112" s="125"/>
      <c r="D112" s="125"/>
      <c r="E112" s="125"/>
      <c r="F112" s="126"/>
      <c r="G112" s="206"/>
      <c r="H112" s="206"/>
      <c r="I112" s="206"/>
      <c r="J112" s="206"/>
      <c r="K112" s="206"/>
      <c r="L112" s="206"/>
    </row>
    <row r="113" spans="1:12" ht="15.75" thickBot="1" x14ac:dyDescent="0.3">
      <c r="A113" s="55"/>
      <c r="B113" s="95" t="s">
        <v>56</v>
      </c>
      <c r="C113" s="96">
        <f>SUM(C107-C111)</f>
        <v>8494.510000000002</v>
      </c>
      <c r="D113" s="190">
        <v>10300</v>
      </c>
      <c r="E113" s="190">
        <f>SUM(E107-E111)</f>
        <v>1291.9499999999998</v>
      </c>
      <c r="F113" s="127">
        <f>SUM(D113-E113)</f>
        <v>9008.0499999999993</v>
      </c>
      <c r="G113" s="206"/>
      <c r="H113" s="206"/>
      <c r="I113" s="206"/>
      <c r="J113" s="206"/>
      <c r="K113" s="206"/>
      <c r="L113" s="206"/>
    </row>
    <row r="114" spans="1:12" ht="16.5" thickTop="1" thickBot="1" x14ac:dyDescent="0.3">
      <c r="A114" s="41"/>
      <c r="B114" s="42"/>
      <c r="C114" s="43"/>
      <c r="D114" s="43"/>
      <c r="E114" s="43"/>
      <c r="F114" s="44"/>
      <c r="G114" s="206"/>
      <c r="H114" s="206"/>
      <c r="I114" s="206"/>
      <c r="J114" s="206"/>
      <c r="K114" s="206"/>
      <c r="L114" s="206"/>
    </row>
    <row r="115" spans="1:12" ht="15.75" thickBot="1" x14ac:dyDescent="0.3">
      <c r="A115" s="128" t="s">
        <v>67</v>
      </c>
      <c r="B115" s="129"/>
      <c r="C115" s="130"/>
      <c r="D115" s="130"/>
      <c r="E115" s="130"/>
      <c r="F115" s="131"/>
      <c r="G115" s="206"/>
      <c r="H115" s="206"/>
      <c r="I115" s="206"/>
      <c r="J115" s="206"/>
      <c r="K115" s="206"/>
      <c r="L115" s="206"/>
    </row>
    <row r="116" spans="1:12" ht="15.75" thickBot="1" x14ac:dyDescent="0.3">
      <c r="A116" s="132" t="s">
        <v>1</v>
      </c>
      <c r="B116" s="133" t="s">
        <v>2</v>
      </c>
      <c r="C116" s="134" t="s">
        <v>89</v>
      </c>
      <c r="D116" s="134" t="s">
        <v>86</v>
      </c>
      <c r="E116" s="134" t="s">
        <v>87</v>
      </c>
      <c r="F116" s="135" t="s">
        <v>3</v>
      </c>
      <c r="G116" s="206"/>
      <c r="H116" s="206"/>
      <c r="I116" s="206"/>
      <c r="J116" s="206"/>
      <c r="K116" s="206"/>
      <c r="L116" s="206"/>
    </row>
    <row r="117" spans="1:12" x14ac:dyDescent="0.25">
      <c r="A117" s="136">
        <v>501</v>
      </c>
      <c r="B117" s="137" t="s">
        <v>68</v>
      </c>
      <c r="C117" s="76"/>
      <c r="D117" s="76"/>
      <c r="E117" s="76"/>
      <c r="F117" s="77"/>
      <c r="G117" s="206"/>
      <c r="H117" s="206"/>
      <c r="I117" s="206"/>
      <c r="J117" s="206"/>
      <c r="K117" s="206"/>
      <c r="L117" s="206"/>
    </row>
    <row r="118" spans="1:12" x14ac:dyDescent="0.25">
      <c r="A118" s="39" t="s">
        <v>6</v>
      </c>
      <c r="B118" s="78"/>
      <c r="C118" s="112"/>
      <c r="D118" s="112"/>
      <c r="E118" s="112"/>
      <c r="F118" s="113"/>
      <c r="G118" s="206"/>
      <c r="H118" s="206"/>
      <c r="I118" s="206"/>
      <c r="J118" s="206"/>
      <c r="K118" s="206"/>
      <c r="L118" s="206"/>
    </row>
    <row r="119" spans="1:12" x14ac:dyDescent="0.25">
      <c r="A119" s="39">
        <v>5011</v>
      </c>
      <c r="B119" s="78" t="s">
        <v>69</v>
      </c>
      <c r="C119" s="115">
        <v>0</v>
      </c>
      <c r="D119" s="115">
        <v>7000</v>
      </c>
      <c r="E119" s="115">
        <v>0</v>
      </c>
      <c r="F119" s="116">
        <v>7000</v>
      </c>
      <c r="G119" s="207" t="s">
        <v>70</v>
      </c>
      <c r="H119" s="206"/>
      <c r="I119" s="206"/>
      <c r="J119" s="206"/>
      <c r="K119" s="206"/>
      <c r="L119" s="206"/>
    </row>
    <row r="120" spans="1:12" x14ac:dyDescent="0.25">
      <c r="A120" s="39">
        <v>5012</v>
      </c>
      <c r="B120" s="36" t="s">
        <v>71</v>
      </c>
      <c r="C120" s="118">
        <v>510</v>
      </c>
      <c r="D120" s="118">
        <v>520</v>
      </c>
      <c r="E120" s="118">
        <v>0</v>
      </c>
      <c r="F120" s="138">
        <v>520</v>
      </c>
      <c r="G120" s="206"/>
      <c r="H120" s="206"/>
      <c r="I120" s="206"/>
      <c r="J120" s="206"/>
      <c r="K120" s="206"/>
      <c r="L120" s="206"/>
    </row>
    <row r="121" spans="1:12" x14ac:dyDescent="0.25">
      <c r="A121" s="39"/>
      <c r="B121" s="139" t="s">
        <v>24</v>
      </c>
      <c r="C121" s="87">
        <v>510</v>
      </c>
      <c r="D121" s="87">
        <v>7520</v>
      </c>
      <c r="E121" s="87">
        <v>0</v>
      </c>
      <c r="F121" s="119">
        <f>SUM(F119:F120)</f>
        <v>7520</v>
      </c>
      <c r="G121" s="206"/>
      <c r="H121" s="206"/>
      <c r="I121" s="206"/>
      <c r="J121" s="206"/>
      <c r="K121" s="206"/>
      <c r="L121" s="206"/>
    </row>
    <row r="122" spans="1:12" x14ac:dyDescent="0.25">
      <c r="A122" s="39" t="s">
        <v>25</v>
      </c>
      <c r="B122" s="78"/>
      <c r="C122" s="140"/>
      <c r="D122" s="140"/>
      <c r="E122" s="140"/>
      <c r="F122" s="141"/>
      <c r="G122" s="206"/>
      <c r="H122" s="206"/>
      <c r="I122" s="206"/>
      <c r="J122" s="206"/>
      <c r="K122" s="206"/>
      <c r="L122" s="206"/>
    </row>
    <row r="123" spans="1:12" x14ac:dyDescent="0.25">
      <c r="A123" s="39">
        <v>5101</v>
      </c>
      <c r="B123" s="139" t="s">
        <v>24</v>
      </c>
      <c r="C123" s="87">
        <v>0</v>
      </c>
      <c r="D123" s="87">
        <v>0</v>
      </c>
      <c r="E123" s="87">
        <v>0</v>
      </c>
      <c r="F123" s="119">
        <v>0</v>
      </c>
      <c r="G123" s="206"/>
      <c r="H123" s="206"/>
      <c r="I123" s="206"/>
      <c r="J123" s="206"/>
      <c r="K123" s="206"/>
      <c r="L123" s="206"/>
    </row>
    <row r="124" spans="1:12" x14ac:dyDescent="0.25">
      <c r="A124" s="39"/>
      <c r="B124" s="139"/>
      <c r="C124" s="120"/>
      <c r="D124" s="120"/>
      <c r="E124" s="120"/>
      <c r="F124" s="121"/>
      <c r="G124" s="206"/>
      <c r="H124" s="206"/>
      <c r="I124" s="206"/>
      <c r="J124" s="206"/>
      <c r="K124" s="206"/>
      <c r="L124" s="206"/>
    </row>
    <row r="125" spans="1:12" ht="15.75" thickBot="1" x14ac:dyDescent="0.3">
      <c r="A125" s="39"/>
      <c r="B125" s="142" t="s">
        <v>56</v>
      </c>
      <c r="C125" s="96">
        <f>SUM(C121-C123)</f>
        <v>510</v>
      </c>
      <c r="D125" s="190">
        <v>7520</v>
      </c>
      <c r="E125" s="190">
        <v>0</v>
      </c>
      <c r="F125" s="127">
        <v>7520</v>
      </c>
      <c r="G125" s="206"/>
      <c r="H125" s="206"/>
      <c r="I125" s="206"/>
      <c r="J125" s="206"/>
      <c r="K125" s="206"/>
      <c r="L125" s="206"/>
    </row>
    <row r="126" spans="1:12" ht="15.75" thickTop="1" x14ac:dyDescent="0.25">
      <c r="A126" s="39"/>
      <c r="B126" s="78"/>
      <c r="C126" s="76"/>
      <c r="D126" s="76"/>
      <c r="E126" s="76"/>
      <c r="F126" s="77"/>
      <c r="G126" s="206"/>
      <c r="H126" s="206"/>
      <c r="I126" s="206"/>
      <c r="J126" s="206"/>
      <c r="K126" s="206"/>
      <c r="L126" s="206"/>
    </row>
    <row r="127" spans="1:12" ht="15.75" thickBot="1" x14ac:dyDescent="0.3">
      <c r="A127" s="41"/>
      <c r="B127" s="42"/>
      <c r="C127" s="143"/>
      <c r="D127" s="143"/>
      <c r="E127" s="143"/>
      <c r="F127" s="144"/>
      <c r="G127" s="206"/>
      <c r="H127" s="206"/>
      <c r="I127" s="206"/>
      <c r="J127" s="206"/>
      <c r="K127" s="206"/>
      <c r="L127" s="206"/>
    </row>
    <row r="128" spans="1:12" ht="15.75" thickBot="1" x14ac:dyDescent="0.3">
      <c r="A128" s="145" t="s">
        <v>72</v>
      </c>
      <c r="B128" s="146"/>
      <c r="C128" s="147"/>
      <c r="D128" s="147"/>
      <c r="E128" s="147"/>
      <c r="F128" s="148"/>
      <c r="G128" s="206"/>
      <c r="H128" s="206"/>
      <c r="I128" s="206"/>
      <c r="J128" s="206"/>
      <c r="K128" s="206"/>
      <c r="L128" s="206"/>
    </row>
    <row r="129" spans="1:12" ht="15.75" thickBot="1" x14ac:dyDescent="0.3">
      <c r="A129" s="149" t="s">
        <v>1</v>
      </c>
      <c r="B129" s="150" t="s">
        <v>2</v>
      </c>
      <c r="C129" s="107" t="s">
        <v>85</v>
      </c>
      <c r="D129" s="107" t="s">
        <v>86</v>
      </c>
      <c r="E129" s="107" t="s">
        <v>87</v>
      </c>
      <c r="F129" s="108" t="s">
        <v>3</v>
      </c>
      <c r="G129" s="206"/>
      <c r="H129" s="206"/>
      <c r="I129" s="206"/>
      <c r="J129" s="206"/>
      <c r="K129" s="206"/>
      <c r="L129" s="206"/>
    </row>
    <row r="130" spans="1:12" x14ac:dyDescent="0.25">
      <c r="A130" s="151">
        <v>601</v>
      </c>
      <c r="B130" s="75"/>
      <c r="C130" s="76"/>
      <c r="D130" s="76"/>
      <c r="E130" s="76"/>
      <c r="F130" s="77"/>
      <c r="G130" s="206"/>
      <c r="H130" s="206"/>
      <c r="I130" s="206"/>
      <c r="J130" s="206"/>
      <c r="K130" s="206"/>
      <c r="L130" s="206"/>
    </row>
    <row r="131" spans="1:12" x14ac:dyDescent="0.25">
      <c r="A131" s="39" t="s">
        <v>6</v>
      </c>
      <c r="B131" s="78"/>
      <c r="C131" s="112"/>
      <c r="D131" s="112"/>
      <c r="E131" s="112"/>
      <c r="F131" s="113"/>
      <c r="G131" s="206"/>
      <c r="H131" s="206"/>
      <c r="I131" s="206"/>
      <c r="J131" s="206"/>
      <c r="K131" s="206"/>
      <c r="L131" s="206"/>
    </row>
    <row r="132" spans="1:12" x14ac:dyDescent="0.25">
      <c r="A132" s="39">
        <v>6011</v>
      </c>
      <c r="B132" s="78" t="s">
        <v>73</v>
      </c>
      <c r="C132" s="115">
        <v>640</v>
      </c>
      <c r="D132" s="115">
        <v>650</v>
      </c>
      <c r="E132" s="115">
        <v>650</v>
      </c>
      <c r="F132" s="116">
        <v>650</v>
      </c>
      <c r="G132" s="206"/>
      <c r="H132" s="206"/>
      <c r="I132" s="206"/>
      <c r="J132" s="206"/>
      <c r="K132" s="206"/>
      <c r="L132" s="206"/>
    </row>
    <row r="133" spans="1:12" x14ac:dyDescent="0.25">
      <c r="A133" s="39">
        <v>6012</v>
      </c>
      <c r="B133" s="78" t="s">
        <v>74</v>
      </c>
      <c r="C133" s="115">
        <v>0</v>
      </c>
      <c r="D133" s="115">
        <v>400</v>
      </c>
      <c r="E133" s="115">
        <v>479.68</v>
      </c>
      <c r="F133" s="117">
        <v>-79.680000000000007</v>
      </c>
      <c r="G133" s="207" t="s">
        <v>94</v>
      </c>
      <c r="H133" s="206"/>
      <c r="I133" s="206"/>
      <c r="J133" s="206"/>
      <c r="K133" s="206"/>
      <c r="L133" s="206"/>
    </row>
    <row r="134" spans="1:12" x14ac:dyDescent="0.25">
      <c r="A134" s="39">
        <v>6013</v>
      </c>
      <c r="B134" s="36" t="s">
        <v>75</v>
      </c>
      <c r="C134" s="118">
        <v>1453.9</v>
      </c>
      <c r="D134" s="118">
        <v>1700</v>
      </c>
      <c r="E134" s="118">
        <v>0</v>
      </c>
      <c r="F134" s="138">
        <v>1700</v>
      </c>
      <c r="G134" s="206"/>
      <c r="H134" s="206"/>
      <c r="I134" s="206"/>
      <c r="J134" s="206"/>
      <c r="K134" s="206"/>
      <c r="L134" s="206"/>
    </row>
    <row r="135" spans="1:12" x14ac:dyDescent="0.25">
      <c r="A135" s="39">
        <v>6014</v>
      </c>
      <c r="B135" s="36" t="s">
        <v>76</v>
      </c>
      <c r="C135" s="140">
        <v>37.5</v>
      </c>
      <c r="D135" s="140">
        <v>100</v>
      </c>
      <c r="E135" s="140">
        <v>0</v>
      </c>
      <c r="F135" s="195">
        <v>100</v>
      </c>
      <c r="G135" s="206"/>
      <c r="H135" s="206"/>
      <c r="I135" s="206"/>
      <c r="J135" s="206"/>
      <c r="K135" s="206"/>
      <c r="L135" s="206"/>
    </row>
    <row r="136" spans="1:12" x14ac:dyDescent="0.25">
      <c r="A136" s="39"/>
      <c r="B136" s="139" t="s">
        <v>24</v>
      </c>
      <c r="C136" s="87">
        <f>SUM(C132:C135)</f>
        <v>2131.4</v>
      </c>
      <c r="D136" s="87">
        <v>2850</v>
      </c>
      <c r="E136" s="87">
        <f>SUM(E132:E135)</f>
        <v>1129.68</v>
      </c>
      <c r="F136" s="119">
        <f>SUM(D136-E136)</f>
        <v>1720.32</v>
      </c>
      <c r="G136" s="206"/>
      <c r="H136" s="206"/>
      <c r="I136" s="206"/>
      <c r="J136" s="206"/>
      <c r="K136" s="206"/>
      <c r="L136" s="206"/>
    </row>
    <row r="137" spans="1:12" x14ac:dyDescent="0.25">
      <c r="A137" s="39" t="s">
        <v>25</v>
      </c>
      <c r="B137" s="78"/>
      <c r="C137" s="120"/>
      <c r="D137" s="120"/>
      <c r="E137" s="120"/>
      <c r="F137" s="121"/>
      <c r="G137" s="206"/>
      <c r="H137" s="206"/>
      <c r="I137" s="206"/>
      <c r="J137" s="206"/>
      <c r="K137" s="206"/>
      <c r="L137" s="206"/>
    </row>
    <row r="138" spans="1:12" x14ac:dyDescent="0.25">
      <c r="A138" s="39">
        <v>6101</v>
      </c>
      <c r="B138" s="36" t="s">
        <v>77</v>
      </c>
      <c r="C138" s="118">
        <v>1369.1</v>
      </c>
      <c r="D138" s="118">
        <v>1000</v>
      </c>
      <c r="E138" s="118">
        <v>0</v>
      </c>
      <c r="F138" s="123">
        <v>1000</v>
      </c>
      <c r="G138" s="206"/>
      <c r="H138" s="206"/>
      <c r="I138" s="206"/>
      <c r="J138" s="206"/>
      <c r="K138" s="206"/>
      <c r="L138" s="206"/>
    </row>
    <row r="139" spans="1:12" x14ac:dyDescent="0.25">
      <c r="A139" s="39"/>
      <c r="B139" s="139" t="s">
        <v>24</v>
      </c>
      <c r="C139" s="87">
        <v>1369.1</v>
      </c>
      <c r="D139" s="87">
        <v>1000</v>
      </c>
      <c r="E139" s="87">
        <v>0</v>
      </c>
      <c r="F139" s="124">
        <v>1000</v>
      </c>
      <c r="G139" s="206"/>
      <c r="H139" s="206"/>
      <c r="I139" s="206"/>
      <c r="J139" s="206"/>
      <c r="K139" s="206"/>
      <c r="L139" s="206"/>
    </row>
    <row r="140" spans="1:12" x14ac:dyDescent="0.25">
      <c r="A140" s="39"/>
      <c r="B140" s="139"/>
      <c r="C140" s="125"/>
      <c r="D140" s="125"/>
      <c r="E140" s="125"/>
      <c r="F140" s="126"/>
      <c r="G140" s="206"/>
      <c r="H140" s="206"/>
      <c r="I140" s="206"/>
      <c r="J140" s="206"/>
      <c r="K140" s="206"/>
      <c r="L140" s="206"/>
    </row>
    <row r="141" spans="1:12" ht="15.75" thickBot="1" x14ac:dyDescent="0.3">
      <c r="A141" s="39"/>
      <c r="B141" s="142" t="s">
        <v>56</v>
      </c>
      <c r="C141" s="96">
        <f>SUM(C136-C139)</f>
        <v>762.30000000000018</v>
      </c>
      <c r="D141" s="190">
        <v>1850</v>
      </c>
      <c r="E141" s="190">
        <v>1129.68</v>
      </c>
      <c r="F141" s="40">
        <f>SUM(D141-E141)</f>
        <v>720.31999999999994</v>
      </c>
      <c r="G141" s="206"/>
      <c r="H141" s="206"/>
      <c r="I141" s="206"/>
      <c r="J141" s="206"/>
      <c r="K141" s="206"/>
      <c r="L141" s="206"/>
    </row>
    <row r="142" spans="1:12" ht="16.5" thickTop="1" thickBot="1" x14ac:dyDescent="0.3">
      <c r="A142" s="41"/>
      <c r="B142" s="42"/>
      <c r="C142" s="43"/>
      <c r="D142" s="43"/>
      <c r="E142" s="43"/>
      <c r="F142" s="44"/>
      <c r="G142" s="206"/>
      <c r="H142" s="206"/>
      <c r="I142" s="206"/>
      <c r="J142" s="206"/>
      <c r="K142" s="206"/>
      <c r="L142" s="206"/>
    </row>
    <row r="143" spans="1:12" ht="15.75" thickBot="1" x14ac:dyDescent="0.3">
      <c r="A143" s="200" t="s">
        <v>78</v>
      </c>
      <c r="B143" s="133" t="s">
        <v>2</v>
      </c>
      <c r="C143" s="201" t="s">
        <v>85</v>
      </c>
      <c r="D143" s="201" t="s">
        <v>86</v>
      </c>
      <c r="E143" s="201" t="s">
        <v>87</v>
      </c>
      <c r="F143" s="202" t="s">
        <v>92</v>
      </c>
      <c r="G143" s="206"/>
      <c r="H143" s="206"/>
      <c r="I143" s="206"/>
      <c r="J143" s="206"/>
      <c r="K143" s="206"/>
      <c r="L143" s="206"/>
    </row>
    <row r="144" spans="1:12" x14ac:dyDescent="0.25">
      <c r="A144" s="152" t="s">
        <v>79</v>
      </c>
      <c r="B144" s="75"/>
      <c r="C144" s="76"/>
      <c r="D144" s="76"/>
      <c r="E144" s="76"/>
      <c r="F144" s="77"/>
      <c r="G144" s="206"/>
      <c r="H144" s="206"/>
      <c r="I144" s="206"/>
      <c r="J144" s="206"/>
      <c r="K144" s="206"/>
      <c r="L144" s="206"/>
    </row>
    <row r="145" spans="1:12" x14ac:dyDescent="0.25">
      <c r="A145" s="153">
        <v>101</v>
      </c>
      <c r="B145" s="78" t="s">
        <v>80</v>
      </c>
      <c r="C145" s="115">
        <f>SUM(C30)</f>
        <v>35757.199999999997</v>
      </c>
      <c r="D145" s="115">
        <v>34380</v>
      </c>
      <c r="E145" s="115">
        <f>SUM(E30)</f>
        <v>18972.270000000004</v>
      </c>
      <c r="F145" s="116">
        <f>SUM(D145-E145)</f>
        <v>15407.729999999996</v>
      </c>
      <c r="G145" s="206"/>
      <c r="H145" s="206"/>
      <c r="I145" s="206"/>
      <c r="J145" s="206"/>
      <c r="K145" s="206"/>
      <c r="L145" s="206"/>
    </row>
    <row r="146" spans="1:12" x14ac:dyDescent="0.25">
      <c r="A146" s="153">
        <v>102</v>
      </c>
      <c r="B146" s="78" t="s">
        <v>81</v>
      </c>
      <c r="C146" s="115">
        <f>SUM(C46)</f>
        <v>9233.2000000000007</v>
      </c>
      <c r="D146" s="115">
        <v>12800</v>
      </c>
      <c r="E146" s="115">
        <f>SUM(E46)</f>
        <v>9100</v>
      </c>
      <c r="F146" s="116">
        <f>SUM(D146-E146)</f>
        <v>3700</v>
      </c>
      <c r="G146" s="206"/>
      <c r="H146" s="206"/>
      <c r="I146" s="206"/>
      <c r="J146" s="206"/>
      <c r="K146" s="206"/>
      <c r="L146" s="206"/>
    </row>
    <row r="147" spans="1:12" x14ac:dyDescent="0.25">
      <c r="A147" s="153">
        <v>103</v>
      </c>
      <c r="B147" s="78" t="s">
        <v>36</v>
      </c>
      <c r="C147" s="115">
        <f>SUM(C59)</f>
        <v>126.4</v>
      </c>
      <c r="D147" s="115">
        <v>1000</v>
      </c>
      <c r="E147" s="115">
        <f>SUM(E59)</f>
        <v>57.47</v>
      </c>
      <c r="F147" s="116">
        <f>SUM(D147-E147)</f>
        <v>942.53</v>
      </c>
      <c r="G147" s="206"/>
      <c r="H147" s="206"/>
      <c r="I147" s="206"/>
      <c r="J147" s="206"/>
      <c r="K147" s="206"/>
      <c r="L147" s="206"/>
    </row>
    <row r="148" spans="1:12" x14ac:dyDescent="0.25">
      <c r="A148" s="39"/>
      <c r="B148" s="154" t="s">
        <v>24</v>
      </c>
      <c r="C148" s="155">
        <f>SUM(C145:C147)</f>
        <v>45116.799999999996</v>
      </c>
      <c r="D148" s="155">
        <v>48180</v>
      </c>
      <c r="E148" s="155">
        <f>SUM(E145:E147)</f>
        <v>28129.740000000005</v>
      </c>
      <c r="F148" s="156">
        <f>SUM(D148-E148)</f>
        <v>20050.259999999995</v>
      </c>
      <c r="G148" s="206"/>
      <c r="H148" s="206"/>
      <c r="I148" s="206"/>
      <c r="J148" s="206"/>
      <c r="K148" s="206"/>
      <c r="L148" s="206"/>
    </row>
    <row r="149" spans="1:12" x14ac:dyDescent="0.25">
      <c r="A149" s="39"/>
      <c r="B149" s="78"/>
      <c r="C149" s="115"/>
      <c r="D149" s="115"/>
      <c r="E149" s="115"/>
      <c r="F149" s="116"/>
      <c r="G149" s="206"/>
      <c r="H149" s="206"/>
      <c r="I149" s="206"/>
      <c r="J149" s="206"/>
      <c r="K149" s="206"/>
      <c r="L149" s="206"/>
    </row>
    <row r="150" spans="1:12" x14ac:dyDescent="0.25">
      <c r="A150" s="157">
        <v>201</v>
      </c>
      <c r="B150" s="154" t="s">
        <v>40</v>
      </c>
      <c r="C150" s="155">
        <f>SUM(C80)</f>
        <v>9706.08</v>
      </c>
      <c r="D150" s="155">
        <v>18950</v>
      </c>
      <c r="E150" s="155">
        <f>SUM(E80)</f>
        <v>6780</v>
      </c>
      <c r="F150" s="156">
        <f>SUM(D150-E150)</f>
        <v>12170</v>
      </c>
      <c r="G150" s="206"/>
      <c r="H150" s="206"/>
      <c r="I150" s="206"/>
      <c r="J150" s="206"/>
      <c r="K150" s="206"/>
      <c r="L150" s="206"/>
    </row>
    <row r="151" spans="1:12" x14ac:dyDescent="0.25">
      <c r="A151" s="39"/>
      <c r="B151" s="78"/>
      <c r="C151" s="115"/>
      <c r="D151" s="115"/>
      <c r="E151" s="115"/>
      <c r="F151" s="116"/>
      <c r="G151" s="206"/>
      <c r="H151" s="206"/>
      <c r="I151" s="206"/>
      <c r="J151" s="206"/>
      <c r="K151" s="206"/>
      <c r="L151" s="206"/>
    </row>
    <row r="152" spans="1:12" x14ac:dyDescent="0.25">
      <c r="A152" s="158">
        <v>301</v>
      </c>
      <c r="B152" s="154" t="s">
        <v>51</v>
      </c>
      <c r="C152" s="159">
        <f>SUM(C94)</f>
        <v>-2464.71</v>
      </c>
      <c r="D152" s="159">
        <v>700</v>
      </c>
      <c r="E152" s="159">
        <f>SUM(E94)</f>
        <v>-4268.18</v>
      </c>
      <c r="F152" s="160">
        <f>SUM(F94)</f>
        <v>-3568.18</v>
      </c>
      <c r="G152" s="206"/>
      <c r="H152" s="206"/>
      <c r="I152" s="206"/>
      <c r="J152" s="206"/>
      <c r="K152" s="206"/>
      <c r="L152" s="206"/>
    </row>
    <row r="153" spans="1:12" x14ac:dyDescent="0.25">
      <c r="A153" s="39"/>
      <c r="B153" s="78"/>
      <c r="C153" s="115"/>
      <c r="D153" s="115"/>
      <c r="E153" s="115"/>
      <c r="F153" s="116"/>
      <c r="G153" s="206"/>
      <c r="H153" s="206"/>
      <c r="I153" s="206"/>
      <c r="J153" s="206"/>
      <c r="K153" s="206"/>
      <c r="L153" s="206"/>
    </row>
    <row r="154" spans="1:12" x14ac:dyDescent="0.25">
      <c r="A154" s="161">
        <v>401</v>
      </c>
      <c r="B154" s="154" t="s">
        <v>82</v>
      </c>
      <c r="C154" s="155">
        <f>SUM(C113)</f>
        <v>8494.510000000002</v>
      </c>
      <c r="D154" s="155">
        <v>10300</v>
      </c>
      <c r="E154" s="155">
        <f>SUM(E113)</f>
        <v>1291.9499999999998</v>
      </c>
      <c r="F154" s="156">
        <f>SUM(D154-E154)</f>
        <v>9008.0499999999993</v>
      </c>
      <c r="G154" s="206"/>
      <c r="H154" s="206"/>
      <c r="I154" s="206"/>
      <c r="J154" s="206"/>
      <c r="K154" s="206"/>
      <c r="L154" s="206"/>
    </row>
    <row r="155" spans="1:12" x14ac:dyDescent="0.25">
      <c r="A155" s="39"/>
      <c r="B155" s="78"/>
      <c r="C155" s="115"/>
      <c r="D155" s="115"/>
      <c r="E155" s="115"/>
      <c r="F155" s="116"/>
      <c r="G155" s="206"/>
      <c r="H155" s="206"/>
      <c r="I155" s="206"/>
      <c r="J155" s="206"/>
      <c r="K155" s="206"/>
      <c r="L155" s="206"/>
    </row>
    <row r="156" spans="1:12" x14ac:dyDescent="0.25">
      <c r="A156" s="162">
        <v>501</v>
      </c>
      <c r="B156" s="163" t="s">
        <v>67</v>
      </c>
      <c r="C156" s="155">
        <f>SUM(C125)</f>
        <v>510</v>
      </c>
      <c r="D156" s="155">
        <v>7520</v>
      </c>
      <c r="E156" s="155">
        <f>SUM(E125)</f>
        <v>0</v>
      </c>
      <c r="F156" s="156">
        <f>SUM(F125)</f>
        <v>7520</v>
      </c>
      <c r="G156" s="206"/>
      <c r="H156" s="206"/>
      <c r="I156" s="206"/>
      <c r="J156" s="206"/>
      <c r="K156" s="206"/>
      <c r="L156" s="206"/>
    </row>
    <row r="157" spans="1:12" x14ac:dyDescent="0.25">
      <c r="A157" s="39"/>
      <c r="B157" s="78"/>
      <c r="C157" s="115"/>
      <c r="D157" s="115"/>
      <c r="E157" s="115"/>
      <c r="F157" s="116"/>
      <c r="G157" s="206"/>
      <c r="H157" s="206"/>
      <c r="I157" s="206"/>
      <c r="J157" s="206"/>
      <c r="K157" s="206"/>
      <c r="L157" s="206"/>
    </row>
    <row r="158" spans="1:12" x14ac:dyDescent="0.25">
      <c r="A158" s="164">
        <v>601</v>
      </c>
      <c r="B158" s="163" t="s">
        <v>72</v>
      </c>
      <c r="C158" s="155">
        <f>SUM(C141)</f>
        <v>762.30000000000018</v>
      </c>
      <c r="D158" s="155">
        <v>1850</v>
      </c>
      <c r="E158" s="155">
        <f>SUM(E141)</f>
        <v>1129.68</v>
      </c>
      <c r="F158" s="156">
        <f>SUM(D158-E158)</f>
        <v>720.31999999999994</v>
      </c>
      <c r="G158" s="206"/>
      <c r="H158" s="206"/>
      <c r="I158" s="206"/>
      <c r="J158" s="206"/>
      <c r="K158" s="206"/>
      <c r="L158" s="206"/>
    </row>
    <row r="159" spans="1:12" x14ac:dyDescent="0.25">
      <c r="A159" s="39"/>
      <c r="B159" s="78"/>
      <c r="C159" s="115"/>
      <c r="D159" s="115"/>
      <c r="E159" s="115"/>
      <c r="F159" s="116"/>
      <c r="G159" s="206"/>
      <c r="H159" s="206"/>
      <c r="I159" s="206"/>
      <c r="J159" s="206"/>
      <c r="K159" s="206"/>
      <c r="L159" s="206"/>
    </row>
    <row r="160" spans="1:12" x14ac:dyDescent="0.25">
      <c r="A160" s="39"/>
      <c r="B160" s="78"/>
      <c r="C160" s="115"/>
      <c r="D160" s="115"/>
      <c r="E160" s="115"/>
      <c r="F160" s="116"/>
      <c r="G160" s="206"/>
      <c r="H160" s="206"/>
      <c r="I160" s="206"/>
      <c r="J160" s="206"/>
      <c r="K160" s="206"/>
      <c r="L160" s="206"/>
    </row>
    <row r="161" spans="1:12" x14ac:dyDescent="0.25">
      <c r="A161" s="39"/>
      <c r="B161" s="165"/>
      <c r="C161" s="166"/>
      <c r="D161" s="166"/>
      <c r="E161" s="166"/>
      <c r="F161" s="167"/>
      <c r="G161" s="206"/>
      <c r="H161" s="206"/>
      <c r="I161" s="206"/>
      <c r="J161" s="206"/>
      <c r="K161" s="206"/>
      <c r="L161" s="206"/>
    </row>
    <row r="162" spans="1:12" ht="15.75" thickBot="1" x14ac:dyDescent="0.3">
      <c r="A162" s="39"/>
      <c r="B162" s="168" t="s">
        <v>30</v>
      </c>
      <c r="C162" s="169">
        <f>SUM(C148:C161)</f>
        <v>62124.98</v>
      </c>
      <c r="D162" s="191">
        <v>87500</v>
      </c>
      <c r="E162" s="191">
        <f>SUM(E148:E161)</f>
        <v>33063.19</v>
      </c>
      <c r="F162" s="170">
        <f>SUM(F148:F161)</f>
        <v>45900.44999999999</v>
      </c>
      <c r="G162" s="206"/>
      <c r="H162" s="206"/>
      <c r="I162" s="206"/>
      <c r="J162" s="206"/>
      <c r="K162" s="206"/>
      <c r="L162" s="206"/>
    </row>
    <row r="163" spans="1:12" ht="15.75" thickTop="1" x14ac:dyDescent="0.25">
      <c r="A163" s="39"/>
      <c r="B163" s="165" t="s">
        <v>83</v>
      </c>
      <c r="C163" s="171">
        <v>0</v>
      </c>
      <c r="D163" s="171"/>
      <c r="E163" s="171"/>
      <c r="F163" s="172"/>
      <c r="G163" s="206"/>
      <c r="H163" s="206"/>
      <c r="I163" s="206"/>
      <c r="J163" s="206"/>
      <c r="K163" s="206"/>
      <c r="L163" s="206"/>
    </row>
    <row r="164" spans="1:12" ht="15.75" thickBot="1" x14ac:dyDescent="0.3">
      <c r="A164" s="39"/>
      <c r="B164" s="168" t="s">
        <v>84</v>
      </c>
      <c r="C164" s="173">
        <v>84500</v>
      </c>
      <c r="D164" s="192">
        <v>87500</v>
      </c>
      <c r="E164" s="192">
        <v>94666</v>
      </c>
      <c r="F164" s="199">
        <v>0</v>
      </c>
      <c r="G164" s="206" t="s">
        <v>96</v>
      </c>
      <c r="H164" s="206"/>
      <c r="I164" s="206"/>
      <c r="J164" s="206"/>
      <c r="K164" s="206"/>
      <c r="L164" s="206"/>
    </row>
    <row r="165" spans="1:12" ht="16.5" thickTop="1" thickBot="1" x14ac:dyDescent="0.3">
      <c r="A165" s="41"/>
      <c r="B165" s="174" t="s">
        <v>91</v>
      </c>
      <c r="C165" s="175">
        <v>22375.02</v>
      </c>
      <c r="D165" s="175"/>
      <c r="E165" s="175">
        <f>SUM(E162-E164)</f>
        <v>-61602.81</v>
      </c>
      <c r="F165" s="176"/>
      <c r="G165" s="206"/>
      <c r="H165" s="206"/>
      <c r="I165" s="206"/>
      <c r="J165" s="206"/>
      <c r="K165" s="206"/>
      <c r="L165" s="206"/>
    </row>
    <row r="166" spans="1:12" x14ac:dyDescent="0.25">
      <c r="G166" s="206"/>
      <c r="H166" s="206"/>
      <c r="I166" s="206"/>
      <c r="J166" s="206"/>
      <c r="K166" s="206"/>
      <c r="L166" s="206"/>
    </row>
    <row r="167" spans="1:12" x14ac:dyDescent="0.25">
      <c r="G167" s="206"/>
      <c r="H167" s="206"/>
      <c r="I167" s="206"/>
      <c r="J167" s="206"/>
      <c r="K167" s="206"/>
      <c r="L167" s="206"/>
    </row>
  </sheetData>
  <mergeCells count="2">
    <mergeCell ref="A1:F1"/>
    <mergeCell ref="A61:F61"/>
  </mergeCells>
  <pageMargins left="0.7" right="0.7" top="0.75" bottom="0.75" header="0.3" footer="0.3"/>
  <pageSetup paperSize="9" orientation="landscape" r:id="rId1"/>
  <headerFooter>
    <oddHeader>&amp;CQuarterly Out turn, Quarter 2
Accounts as at 30th September 2015</oddHeader>
  </headerFooter>
  <rowBreaks count="7" manualBreakCount="7">
    <brk id="31" max="16383" man="1"/>
    <brk id="60" max="16383" man="1"/>
    <brk id="81" max="16383" man="1"/>
    <brk id="95" max="16383" man="1"/>
    <brk id="114" max="16383" man="1"/>
    <brk id="127" max="16383" man="1"/>
    <brk id="1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</dc:creator>
  <cp:lastModifiedBy>KLTC</cp:lastModifiedBy>
  <cp:lastPrinted>2015-09-23T11:51:56Z</cp:lastPrinted>
  <dcterms:created xsi:type="dcterms:W3CDTF">2015-04-16T12:24:51Z</dcterms:created>
  <dcterms:modified xsi:type="dcterms:W3CDTF">2015-10-01T12:25:00Z</dcterms:modified>
</cp:coreProperties>
</file>